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\Desktop\"/>
    </mc:Choice>
  </mc:AlternateContent>
  <xr:revisionPtr revIDLastSave="0" documentId="13_ncr:1_{9E859CE5-AA2E-4341-9443-682270CA0DDD}" xr6:coauthVersionLast="45" xr6:coauthVersionMax="45" xr10:uidLastSave="{00000000-0000-0000-0000-000000000000}"/>
  <bookViews>
    <workbookView xWindow="-110" yWindow="-110" windowWidth="19420" windowHeight="10560" xr2:uid="{CE901026-ACD1-4A36-932C-EE4CB80AC912}"/>
  </bookViews>
  <sheets>
    <sheet name="ORDER FORM APRIL 2019" sheetId="1" r:id="rId1"/>
    <sheet name="REPORT DEC AREA" sheetId="2" r:id="rId2"/>
    <sheet name="Report for Jan area" sheetId="3" r:id="rId3"/>
  </sheets>
  <definedNames>
    <definedName name="_xlnm.Print_Area" localSheetId="0">'ORDER FORM APRIL 2019'!$A$1:$M$253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3" i="1" l="1"/>
  <c r="M170" i="1"/>
  <c r="M242" i="1" l="1"/>
  <c r="M243" i="1"/>
  <c r="M244" i="1"/>
  <c r="M245" i="1"/>
  <c r="M246" i="1"/>
  <c r="M247" i="1"/>
  <c r="M248" i="1"/>
  <c r="M249" i="1"/>
  <c r="M250" i="1"/>
  <c r="M241" i="1"/>
  <c r="L251" i="1" l="1"/>
  <c r="B6" i="3" l="1"/>
  <c r="M124" i="1"/>
  <c r="M125" i="1"/>
  <c r="M127" i="1"/>
  <c r="M128" i="1"/>
  <c r="M129" i="1"/>
  <c r="M130" i="1"/>
  <c r="M132" i="1"/>
  <c r="M133" i="1"/>
  <c r="M137" i="1"/>
  <c r="M138" i="1"/>
  <c r="M141" i="1"/>
  <c r="M143" i="1"/>
  <c r="M145" i="1"/>
  <c r="M147" i="1"/>
  <c r="B6" i="2"/>
  <c r="F239" i="1"/>
  <c r="F240" i="1"/>
  <c r="F241" i="1"/>
  <c r="M232" i="1"/>
  <c r="M233" i="1"/>
  <c r="M234" i="1"/>
  <c r="M235" i="1"/>
  <c r="M236" i="1"/>
  <c r="F228" i="1"/>
  <c r="F229" i="1"/>
  <c r="F230" i="1"/>
  <c r="F231" i="1"/>
  <c r="F232" i="1"/>
  <c r="M223" i="1"/>
  <c r="M224" i="1"/>
  <c r="M225" i="1"/>
  <c r="F219" i="1"/>
  <c r="F220" i="1"/>
  <c r="F221" i="1"/>
  <c r="F222" i="1"/>
  <c r="M212" i="1"/>
  <c r="M213" i="1"/>
  <c r="M214" i="1"/>
  <c r="M215" i="1"/>
  <c r="M216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P205" i="1"/>
  <c r="T205" i="1"/>
  <c r="M204" i="1"/>
  <c r="M205" i="1"/>
  <c r="M206" i="1"/>
  <c r="M194" i="1"/>
  <c r="M195" i="1"/>
  <c r="M196" i="1"/>
  <c r="M197" i="1"/>
  <c r="F183" i="1"/>
  <c r="F184" i="1"/>
  <c r="F185" i="1"/>
  <c r="F186" i="1"/>
  <c r="F187" i="1"/>
  <c r="F188" i="1"/>
  <c r="F189" i="1"/>
  <c r="F190" i="1"/>
  <c r="M183" i="1"/>
  <c r="M184" i="1"/>
  <c r="M185" i="1"/>
  <c r="M186" i="1"/>
  <c r="M47" i="1"/>
  <c r="M43" i="1"/>
  <c r="M49" i="1"/>
  <c r="M41" i="1"/>
  <c r="M36" i="1"/>
  <c r="M58" i="1"/>
  <c r="M44" i="1"/>
  <c r="M35" i="1"/>
  <c r="M37" i="1"/>
  <c r="M38" i="1"/>
  <c r="M39" i="1"/>
  <c r="M40" i="1"/>
  <c r="M45" i="1"/>
  <c r="M46" i="1"/>
  <c r="M48" i="1"/>
  <c r="M50" i="1"/>
  <c r="M51" i="1"/>
  <c r="M52" i="1"/>
  <c r="M53" i="1"/>
  <c r="M54" i="1"/>
  <c r="M56" i="1"/>
  <c r="M57" i="1"/>
  <c r="M161" i="1"/>
  <c r="M178" i="1"/>
  <c r="M177" i="1"/>
  <c r="M157" i="1"/>
  <c r="M160" i="1"/>
  <c r="M167" i="1"/>
  <c r="M166" i="1"/>
  <c r="M123" i="1"/>
  <c r="M126" i="1"/>
  <c r="M131" i="1"/>
  <c r="M134" i="1"/>
  <c r="M136" i="1"/>
  <c r="M140" i="1"/>
  <c r="M142" i="1"/>
  <c r="M144" i="1"/>
  <c r="M146" i="1"/>
  <c r="M135" i="1"/>
  <c r="M139" i="1"/>
  <c r="M149" i="1"/>
  <c r="M150" i="1"/>
  <c r="M151" i="1"/>
  <c r="M152" i="1"/>
  <c r="M153" i="1"/>
  <c r="M154" i="1"/>
  <c r="M155" i="1"/>
  <c r="M156" i="1"/>
  <c r="M158" i="1"/>
  <c r="M159" i="1"/>
  <c r="M162" i="1"/>
  <c r="M163" i="1"/>
  <c r="M164" i="1"/>
  <c r="M165" i="1"/>
  <c r="M168" i="1"/>
  <c r="M169" i="1"/>
  <c r="M171" i="1"/>
  <c r="M172" i="1"/>
  <c r="M174" i="1"/>
  <c r="M175" i="1"/>
  <c r="M179" i="1"/>
  <c r="M198" i="1"/>
  <c r="F214" i="1"/>
  <c r="F191" i="1"/>
  <c r="F223" i="1"/>
  <c r="F233" i="1"/>
  <c r="F242" i="1"/>
  <c r="M117" i="1"/>
  <c r="M120" i="1"/>
  <c r="M63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3" i="1"/>
  <c r="M84" i="1"/>
  <c r="M86" i="1"/>
  <c r="M87" i="1"/>
  <c r="M88" i="1"/>
  <c r="M89" i="1"/>
  <c r="M90" i="1"/>
  <c r="M91" i="1"/>
  <c r="M92" i="1"/>
  <c r="M93" i="1"/>
  <c r="M94" i="1"/>
  <c r="M95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4" i="1"/>
  <c r="M115" i="1"/>
  <c r="M116" i="1"/>
  <c r="M118" i="1"/>
  <c r="M119" i="1"/>
  <c r="E7" i="1"/>
  <c r="K226" i="1" l="1"/>
  <c r="K59" i="1"/>
  <c r="C18" i="1" s="1"/>
  <c r="M217" i="1"/>
  <c r="L237" i="1"/>
  <c r="L199" i="1"/>
  <c r="K180" i="1"/>
  <c r="C22" i="1" s="1"/>
  <c r="E192" i="1"/>
  <c r="F213" i="1"/>
  <c r="E215" i="1" s="1"/>
  <c r="L121" i="1"/>
  <c r="C20" i="1" s="1"/>
  <c r="S137" i="1"/>
  <c r="L189" i="1"/>
  <c r="E224" i="1"/>
  <c r="E234" i="1"/>
  <c r="E243" i="1"/>
  <c r="K252" i="1" l="1"/>
  <c r="C24" i="1" s="1"/>
  <c r="C26" i="1" s="1"/>
  <c r="L26" i="1" s="1"/>
</calcChain>
</file>

<file path=xl/sharedStrings.xml><?xml version="1.0" encoding="utf-8"?>
<sst xmlns="http://schemas.openxmlformats.org/spreadsheetml/2006/main" count="386" uniqueCount="235">
  <si>
    <t>TREASURER: Dana B</t>
  </si>
  <si>
    <t>TOTAL PAGE 1</t>
  </si>
  <si>
    <t xml:space="preserve">Please Bring the Total Amount Indicated below to the next ASC to pick-up your order. Payment preference is by Certified cheque, Group Cheque or Money Order Payable to C.V.I.A.L.C. Cash For Small Orders Will Also Be Received </t>
  </si>
  <si>
    <t>TOTAL PAGE 2</t>
  </si>
  <si>
    <t>TOTAL PAGE 3</t>
  </si>
  <si>
    <t>PLEASE NOTE:  effective immediately, due to increased costs, all shipping charges to NON Narcotics Anonymous customers will be COLLECT</t>
  </si>
  <si>
    <t>TOTAL PAGE 4</t>
  </si>
  <si>
    <t>SUB-TOTAL</t>
  </si>
  <si>
    <t>GRAND TOTAL</t>
  </si>
  <si>
    <t xml:space="preserve">Deadline will be Noon the Sunday the week before next area meeting. </t>
  </si>
  <si>
    <t>**Literature has been made available for pick-up the 2nd Sunday of Every Month During Our Area Service Committee Meeting**</t>
  </si>
  <si>
    <t xml:space="preserve">Arrangements may be made to deliver orders but may not always be possible. </t>
  </si>
  <si>
    <t>Item #</t>
  </si>
  <si>
    <t>QTY</t>
  </si>
  <si>
    <t xml:space="preserve"> AUDIO PRODUCTS</t>
  </si>
  <si>
    <t>PRICE</t>
  </si>
  <si>
    <t>TOTAL</t>
  </si>
  <si>
    <t xml:space="preserve">  JUST FOR TODAY VIDEO (DVD) *Special Order*</t>
  </si>
  <si>
    <t xml:space="preserve">  BASIC TEXT AUDIO CD SET - 4 CDs</t>
  </si>
  <si>
    <t xml:space="preserve">  STEP WORKING GUIDE (Audio Cd)</t>
  </si>
  <si>
    <t xml:space="preserve">  IT WORKS: HOW AND WHY (Cd Rom)</t>
  </si>
  <si>
    <t xml:space="preserve">  IT WORKS: HOW AND WHY (Book With Cd Rom)</t>
  </si>
  <si>
    <t>JUST FOR TODAY CD ROM COLLECTABLE</t>
  </si>
  <si>
    <t xml:space="preserve"> BOOKLETS (AVAILABLE IN MANY OTHER LANGUAGES - PLEASE ENQUIRE/SPECIFY)</t>
  </si>
  <si>
    <t xml:space="preserve">  TWELVE CONCEPTS OF NA </t>
  </si>
  <si>
    <t xml:space="preserve">  AN INTRODUCTORY GUIDE TO NARCOTICS ANONYMOUS</t>
  </si>
  <si>
    <t xml:space="preserve">  NA WHITE BOOKLET</t>
  </si>
  <si>
    <t>1500-ASL</t>
  </si>
  <si>
    <t xml:space="preserve">  NA WHITE BOOKLET (ASL DVD)</t>
  </si>
  <si>
    <t xml:space="preserve">  THE GROUP BOOKLET </t>
  </si>
  <si>
    <t xml:space="preserve">  BEHIND THE WALLS </t>
  </si>
  <si>
    <t xml:space="preserve">  IN TIMES OF ILLNESS </t>
  </si>
  <si>
    <t>PR FOLDERS *NEW ITEM*</t>
  </si>
  <si>
    <t>PR PENS (BUNDLE OF 25)  *NEW ITEM*</t>
  </si>
  <si>
    <t>XLP1101</t>
  </si>
  <si>
    <t>BASIC TEXT (LP)</t>
  </si>
  <si>
    <t>XLP1140</t>
  </si>
  <si>
    <t>IT WORKS: HOW AND WHY (LP)</t>
  </si>
  <si>
    <t>XLP1500</t>
  </si>
  <si>
    <t>NA WHITE BOOKLET (LP)</t>
  </si>
  <si>
    <t>BOOKS  (AVAILABLE IN MANY OTHER LANGUAGES - PLEASE ENQUIRE/SPECIFY)</t>
  </si>
  <si>
    <t xml:space="preserve">  BASIC TEXT (Hard Cover)</t>
  </si>
  <si>
    <t xml:space="preserve">  BASIC TEXT (Soft Cover)</t>
  </si>
  <si>
    <t xml:space="preserve">  BASIC TEXT (Gift Edition)</t>
  </si>
  <si>
    <t xml:space="preserve">  JUST FOR TODAY (Soft Cover)</t>
  </si>
  <si>
    <t xml:space="preserve">  JUST FOR TODAY (Gift Edition) </t>
  </si>
  <si>
    <t xml:space="preserve">  MIRACLES HAPPEN (Coffee Table Book)</t>
  </si>
  <si>
    <t xml:space="preserve">  MIRACLES HAPPEN &amp; AUDIO CD</t>
  </si>
  <si>
    <t xml:space="preserve">  SPONSORSHIP BOOK (Soft Cover)</t>
  </si>
  <si>
    <t xml:space="preserve">  SPONSORSHIP BOOK (Gift Edition)</t>
  </si>
  <si>
    <t xml:space="preserve">  IT WORKS: HOW AND WHY (Hard Cover)</t>
  </si>
  <si>
    <t xml:space="preserve">  IT WORKS: HOW AND WHY (Soft Cover)</t>
  </si>
  <si>
    <t>LIVING CLEAN: THE JOURNEY CONTINUES (Hard Cover)</t>
  </si>
  <si>
    <t>LIVING CLEAN: THE JOURNEY CONTINUES (Special Numbered Edition)  *NEW ITEM*</t>
  </si>
  <si>
    <t xml:space="preserve"> STEP WORKING GUIDE (Soft Cover)</t>
  </si>
  <si>
    <t>ACCESSORIES, POSTERS, GROUP READINGS</t>
  </si>
  <si>
    <t>COMPLETE POSTER SET (7) (Includes Items Marked with #)</t>
  </si>
  <si>
    <t># MY GRATITUDE SPEAKS POSTER (17.5" X 23")</t>
  </si>
  <si>
    <t xml:space="preserve"># SERENITY PRAYER POSTER (17.5" X 23") </t>
  </si>
  <si>
    <t># TWELVE STEP POSTER (23" X 35")</t>
  </si>
  <si>
    <t># TWELVE TRADITIONS POSTER (23" X 35")</t>
  </si>
  <si>
    <t xml:space="preserve"> # THIRD STEP PRAYER POSTER (17.5" X 23")</t>
  </si>
  <si>
    <t># JUST FOR TODAY POSTER (17.5" X 23")</t>
  </si>
  <si>
    <t># TWELVE CONCEPTS POSTER (23" X 35")</t>
  </si>
  <si>
    <t>9080C</t>
  </si>
  <si>
    <t>VINYL POSTER 12 CONCEPTS (Encircled by NA languages) 35" X 50"</t>
  </si>
  <si>
    <t>9080S</t>
  </si>
  <si>
    <t>VINYL POSTER 12 STEPS (Encircled by NA languages)  35" X 50"</t>
  </si>
  <si>
    <t>9080T</t>
  </si>
  <si>
    <t>VINYL POSTER 12 TRADITIONS (Encircled by NA languages) 35" X 50"</t>
  </si>
  <si>
    <t>9081S</t>
  </si>
  <si>
    <t>VINYL POSTER 12 STEPS (Encircled by NA languages) 28" X 40"</t>
  </si>
  <si>
    <t>9081T</t>
  </si>
  <si>
    <t>VINYL POSTER 12 TRADITIONS (Encircled by NA languages) 28" X 40"</t>
  </si>
  <si>
    <t>A VISION FOR NA SERVICE ENCIRCLED BY NA LANGUAGES (36" X 36")</t>
  </si>
  <si>
    <t>A VISION FOR NA SERVICE ENCIRCLED BY NA LANGUAGES (28" X 28")</t>
  </si>
  <si>
    <t>GROUP READINGS (Set of 7)</t>
  </si>
  <si>
    <t xml:space="preserve"> SERVICE HANDBOOKS AND GUIDES</t>
  </si>
  <si>
    <t xml:space="preserve">  H &amp; I HANDBOOK WITH CD</t>
  </si>
  <si>
    <t>2101G</t>
  </si>
  <si>
    <t xml:space="preserve">  H &amp; I BASICS</t>
  </si>
  <si>
    <t xml:space="preserve">  PUBLIC RELATIONS HANDBOOK WITH TABS</t>
  </si>
  <si>
    <t>2102B</t>
  </si>
  <si>
    <t xml:space="preserve">  PUBLIC RELATIONS BASICS</t>
  </si>
  <si>
    <t xml:space="preserve">  LITERATURE COMMITTEE HANDBOOK - REVISED</t>
  </si>
  <si>
    <t xml:space="preserve">  HANDBOOK FOR NA NEWSLETTERS</t>
  </si>
  <si>
    <t xml:space="preserve">  A GUIDE TO PHONELINE SERVICE</t>
  </si>
  <si>
    <t xml:space="preserve">  A GUIDE TO LOCAL SERVICE IN NA</t>
  </si>
  <si>
    <t xml:space="preserve">  OUTREACH RESOURCE INFORMATION</t>
  </si>
  <si>
    <t xml:space="preserve">  ADDITIONAL NEEDS RESOURCE INFORMATION</t>
  </si>
  <si>
    <t xml:space="preserve">  INSTITUTIONAL GROUP GUIDE</t>
  </si>
  <si>
    <t xml:space="preserve">  PLANNING BASICS</t>
  </si>
  <si>
    <t xml:space="preserve"> GROUP BUSINESS MEETINGS</t>
  </si>
  <si>
    <t xml:space="preserve"> GROUP TRUSTED SERVANTS: ROLES AND RESPONSIBILITY</t>
  </si>
  <si>
    <t xml:space="preserve"> DISRUPTIVE AND VIOLENT BEHAVIOR</t>
  </si>
  <si>
    <t xml:space="preserve"> NA GROUPS AND MEDICATION</t>
  </si>
  <si>
    <t>PRINCIPLES &amp; LEADERSHIP IN NA SERVICE</t>
  </si>
  <si>
    <t xml:space="preserve">SOCIAL MEDIA &amp; OUR GUIDING PRINCIPLES </t>
  </si>
  <si>
    <t xml:space="preserve"> PAMPHLETS (AVAILABLE IN MANY OTHER LANGUAGES - PLEASE ENQUIRE/SPECIFY)</t>
  </si>
  <si>
    <t xml:space="preserve">  IP #1   WHO, WHAT, HOW &amp; WHY</t>
  </si>
  <si>
    <t xml:space="preserve">  IP #2   THE GROUP</t>
  </si>
  <si>
    <t xml:space="preserve">  IP #5   ANOTHER LOOK</t>
  </si>
  <si>
    <t xml:space="preserve">  IP #6   RECOVERY &amp; RELAPSE</t>
  </si>
  <si>
    <t xml:space="preserve">  IP #7   AM I AN ADDICT?</t>
  </si>
  <si>
    <t xml:space="preserve">  IP #8   JUST FOR TODAY</t>
  </si>
  <si>
    <t xml:space="preserve">  IP #9   LIVING THE PROGRAM</t>
  </si>
  <si>
    <t xml:space="preserve">  IP #10  FOURTH STEP GUIDE</t>
  </si>
  <si>
    <t xml:space="preserve">  IP #11 SPONSORSHIP</t>
  </si>
  <si>
    <t xml:space="preserve">  IP #12 THE TRIANGLE OF SELF OBSESSION</t>
  </si>
  <si>
    <t xml:space="preserve">  IP #13 BY YOUNG ADDICTS, FOR YOUNG ADDICTS </t>
  </si>
  <si>
    <t xml:space="preserve">  IP #14 ONE ADDICTS EXPERIENCE</t>
  </si>
  <si>
    <t xml:space="preserve">  IP #15 P.I. AND THE NA MEMBER</t>
  </si>
  <si>
    <t xml:space="preserve">  IP #16 FOR THE NEWCOMER</t>
  </si>
  <si>
    <t xml:space="preserve">  IP #17 FOR THOSE IN TREATMENT</t>
  </si>
  <si>
    <t xml:space="preserve">  IP #19 SELF ACCEPTANCE</t>
  </si>
  <si>
    <t xml:space="preserve">  IP #20 H &amp; I AND THE NA MEMBER</t>
  </si>
  <si>
    <t xml:space="preserve">  IP #21 THE LONER- STAYING CLEAN IN ISOLATION</t>
  </si>
  <si>
    <t xml:space="preserve">  IP #22 WELCOME TO NA</t>
  </si>
  <si>
    <t xml:space="preserve"> </t>
  </si>
  <si>
    <t xml:space="preserve">  IP #23 STAYING CLEAN ON THE OUTSIDE</t>
  </si>
  <si>
    <t xml:space="preserve">  IP #24  MONEY MATTERS: SELF-SUPPORT IN NA</t>
  </si>
  <si>
    <t xml:space="preserve">  IP #26 ACCESS. FOR THOSE WITH ADDITIONAL NEEDS</t>
  </si>
  <si>
    <t xml:space="preserve">  IP #27 FOR THE PARENTS OR GUARDIANS OF YOUNG PEOPLE IN RECOVERY </t>
  </si>
  <si>
    <t xml:space="preserve">  IP #28  FUNDING NA SERVICES</t>
  </si>
  <si>
    <t xml:space="preserve">  IP #29 AN INTRODUCTION TO NA MEETINGS 'NEW ITEM'</t>
  </si>
  <si>
    <t xml:space="preserve"> SPECIALTY ITEMS (AVAILABLE IN MANY OTHER LANGUAGES - PLEASE ENQUIRE/SPECIFY)</t>
  </si>
  <si>
    <t>BASIC TEXT (Pocket Sized SC)</t>
  </si>
  <si>
    <t>JUST FOR TODAY (Pocket Sized SC)</t>
  </si>
  <si>
    <t>IT WORKS: HOW AND WHY (Pocket Sized HC)</t>
  </si>
  <si>
    <t>ACRYLIC MEDALLION HOLDER BASIC TEXT ART</t>
  </si>
  <si>
    <t xml:space="preserve">GROUP STARTER KIT </t>
  </si>
  <si>
    <t>LITERATURE RACK (Wire, 8 pocket)</t>
  </si>
  <si>
    <t>LITERATURE RACK (Wire, 16 pocket)</t>
  </si>
  <si>
    <t>LITERATURE RACK (Wire, 20 pocket)</t>
  </si>
  <si>
    <t>NA WALLET CARDS (Group Readings) (15) - Available in English Only</t>
  </si>
  <si>
    <t>BASIC JOURNAL (Reflects Gift Edition Basic Text)</t>
  </si>
  <si>
    <t>BASIC MUG</t>
  </si>
  <si>
    <t>JUST FOR TODAY, DAILY MEDITATION CARDS</t>
  </si>
  <si>
    <t>PACKAGE OF WELCOME FOBS IN MULTI LANGUAGES</t>
  </si>
  <si>
    <t>PACKAGE OF MULTI YEAR FOBS IN MULTI LANGUAGES</t>
  </si>
  <si>
    <t>TREASURERS SUPPLIES</t>
  </si>
  <si>
    <t>TREASURERS HANDBOOK</t>
  </si>
  <si>
    <t>GROUP TREASURERS WORKBOOK</t>
  </si>
  <si>
    <t>GROUP TREASURERS RECORD PAD (Record for 13 months)</t>
  </si>
  <si>
    <t>KEY FOBS (Available in other Languages - Please Enquire)</t>
  </si>
  <si>
    <t>DESCRIPTION</t>
  </si>
  <si>
    <t xml:space="preserve">WELCOME </t>
  </si>
  <si>
    <t xml:space="preserve">30 DAYS </t>
  </si>
  <si>
    <t xml:space="preserve">60 DAYS </t>
  </si>
  <si>
    <t>YEAR</t>
  </si>
  <si>
    <t xml:space="preserve">90 DAYS </t>
  </si>
  <si>
    <t xml:space="preserve">6 MONTH </t>
  </si>
  <si>
    <t xml:space="preserve">9 MONTH </t>
  </si>
  <si>
    <t xml:space="preserve">1 YEAR </t>
  </si>
  <si>
    <t xml:space="preserve">18 MONTHS </t>
  </si>
  <si>
    <t xml:space="preserve">MULTIPLE YEARS </t>
  </si>
  <si>
    <t>KEY FOB TOTAL</t>
  </si>
  <si>
    <t xml:space="preserve"> BRONZE MEDALLIONS</t>
  </si>
  <si>
    <t>ETERNITY</t>
  </si>
  <si>
    <t>Year</t>
  </si>
  <si>
    <t>Qty</t>
  </si>
  <si>
    <t xml:space="preserve">MONTHS </t>
  </si>
  <si>
    <t>STAINLESS STEEL LASER-ETCHED  *NEW ITEM*</t>
  </si>
  <si>
    <t>ass</t>
  </si>
  <si>
    <t xml:space="preserve">TRI-PLATE BLACK/SILVER MEDALLIONS </t>
  </si>
  <si>
    <t>(1-24 in stock)(25 - 50 special order)</t>
  </si>
  <si>
    <t xml:space="preserve"> BRONZE MEDALLION TOTAL</t>
  </si>
  <si>
    <t>TRI-PLATE BLACK/SILVER MEDALLION TOTAL</t>
  </si>
  <si>
    <t>TRI-PLATE PURPLE MEDALLION TOTAL</t>
  </si>
  <si>
    <t>TRI-PLATE BLUE MEDALLIONS (1-40 in stock)(41-50 special order)</t>
  </si>
  <si>
    <t>TRI-PLATE BLUE MEDALLION TOTAL</t>
  </si>
  <si>
    <t>TRI-PLATE RED MEDALLION TOTAL</t>
  </si>
  <si>
    <t xml:space="preserve">  NA A RESOURCE IN YOUR COMMUNITY (2016) UPDATED ITEM</t>
  </si>
  <si>
    <t xml:space="preserve"> MEMBERSHIP SURVEY  2016  *UPDATED ITEM*</t>
  </si>
  <si>
    <t>INFORMATION ABOUT NA 2016 *UPDATED ITEM*</t>
  </si>
  <si>
    <t>1101 LN</t>
  </si>
  <si>
    <t xml:space="preserve"> BASIC TEXT (LINE NUMBERED) *NEW ITEM"</t>
  </si>
  <si>
    <t xml:space="preserve">  IT WORKS: HOW AND WHY (Gift Edition) *LIMITED QUANTITY LEFT*</t>
  </si>
  <si>
    <t>LIVING CLEAN: THE JOURNEY CONTINUES (Soft Cover)</t>
  </si>
  <si>
    <t>GUIDING PRINCIPLES: THE SPIRIT OF OUR TRADITIONS (Hard Cover)</t>
  </si>
  <si>
    <t>GUIDING PRINCIPLES: THE SPIRIT OF OUR TRADITIONS (Soft Cover)</t>
  </si>
  <si>
    <t>9081C</t>
  </si>
  <si>
    <t>VINYL POSTER 12 CONCEPTS (Encircled by NA languages) 28" X 40"</t>
  </si>
  <si>
    <t xml:space="preserve">  A GUIDE TO WORLD SERVICES IN NA - 2012-2014</t>
  </si>
  <si>
    <t xml:space="preserve">NA &amp; PERSONS RECEIVING MEDICATION - ASSISTED TREATMENT </t>
  </si>
  <si>
    <t>BASIC TEXT (30TH ANNIVERSARY EDITION)</t>
  </si>
  <si>
    <t>JUST FOR TODAY (Special Numbered Edition)</t>
  </si>
  <si>
    <t>LIVING CLEAN THE JOURNEY CONTINUES (Special Numbered Edition)</t>
  </si>
  <si>
    <t>GUIDING PRINCIPLES, THE SPIRIT OF OUR TRADITIONS (Spec EditN) lmt</t>
  </si>
  <si>
    <t>KEY CHAIN MEDALLION HOLDERS… for Laser-Etched Medallion</t>
  </si>
  <si>
    <t>KEY CHAIN MEDALLION HOLDERS… For Bronze or Tri Plate BLACK</t>
  </si>
  <si>
    <t>KEY CHAIN MEDALLION HOLDERS… For Bronze or Tri Plate GOLD</t>
  </si>
  <si>
    <t>KEY CHAIN MEDALLION HOLDERS… For Bronze or Tri Plate BRONZE</t>
  </si>
  <si>
    <t>JUST for Today DAILY MEDITATION JOURNAL</t>
  </si>
  <si>
    <t>TWELVE TRADITIONS BOOKMARKS SET *NEW ITEM*</t>
  </si>
  <si>
    <t>NAWS JUST FOR TODAY CALENDAR 2018 *NEW ITEM*</t>
  </si>
  <si>
    <t>4100 KIT</t>
  </si>
  <si>
    <t>4108 KIT</t>
  </si>
  <si>
    <t>(1-40 in stock)(41-50 special order)</t>
  </si>
  <si>
    <t>TRI-PLATE PURPLE MEDALLIONS 1-40 in stock</t>
  </si>
  <si>
    <t>TRI PLATE GREEN/BLACK MEDALLIONS</t>
  </si>
  <si>
    <t>TRI PLATE GOLD AND PEARL MEDALLIONS</t>
  </si>
  <si>
    <t>TRI PLATE GOLD AND PEARL MEDALLIONS TOTAL</t>
  </si>
  <si>
    <t>TRI PLATE GREEN/BLACK MEDALLIONS TOTAL</t>
  </si>
  <si>
    <t>TRI PLATE ORANGE/BLACK MEDALLIONS</t>
  </si>
  <si>
    <t>TRI PLATE ORANGE/BLACK MEDALLIONS TOTAL</t>
  </si>
  <si>
    <t>infinty</t>
  </si>
  <si>
    <t>TRI PLATE PINK MEDALLIONS</t>
  </si>
  <si>
    <t>INVENTORY</t>
  </si>
  <si>
    <t>CASH</t>
  </si>
  <si>
    <t>BANK</t>
  </si>
  <si>
    <t>WOODEN BOX *NEW ITEM*</t>
  </si>
  <si>
    <t>TRI PLATE PINK MEDALLIONS TOTAL</t>
  </si>
  <si>
    <t>KEY FOBS (Speciality Key Fobs not available from NAWS)</t>
  </si>
  <si>
    <t>WELCOME BACK</t>
  </si>
  <si>
    <t>5 YEARS</t>
  </si>
  <si>
    <t>ONE DECADE</t>
  </si>
  <si>
    <t>15 YEARS</t>
  </si>
  <si>
    <t>DECADES</t>
  </si>
  <si>
    <t>25 YEARS</t>
  </si>
  <si>
    <t>10000 DAYS</t>
  </si>
  <si>
    <t>30 YEARS</t>
  </si>
  <si>
    <t>35 YEARS</t>
  </si>
  <si>
    <t>40 YEARS</t>
  </si>
  <si>
    <t>STANLESS TOTAL</t>
  </si>
  <si>
    <t>GROUP NAME</t>
  </si>
  <si>
    <t>CONTACT PERSON</t>
  </si>
  <si>
    <t>PHONE NUMBER</t>
  </si>
  <si>
    <r>
      <t xml:space="preserve">  IT WORKS AUDIO CD: MP3 READER/PLAYER </t>
    </r>
    <r>
      <rPr>
        <b/>
        <sz val="18"/>
        <color rgb="FFFF0000"/>
        <rFont val="Arial"/>
        <family val="2"/>
      </rPr>
      <t>*special order</t>
    </r>
    <r>
      <rPr>
        <b/>
        <sz val="18"/>
        <rFont val="Arial"/>
        <family val="2"/>
      </rPr>
      <t xml:space="preserve"> *NEW ITEM*</t>
    </r>
  </si>
  <si>
    <r>
      <t>BASIC LIBRARY (Soft Cover - BT, H&amp;W, JFT, LC &amp; GP) *NEW ITEM*</t>
    </r>
    <r>
      <rPr>
        <b/>
        <sz val="18"/>
        <color rgb="FFFF0000"/>
        <rFont val="Arial"/>
        <family val="2"/>
      </rPr>
      <t xml:space="preserve"> </t>
    </r>
  </si>
  <si>
    <t>CHAIR: Parker K 250.667.0219</t>
  </si>
  <si>
    <t>September 26th, 2020</t>
  </si>
  <si>
    <t>SECRETARY: Open</t>
  </si>
  <si>
    <t>PO BOX 868 NANAIMO BC  V9R 5N2</t>
  </si>
  <si>
    <t>CENTRAL VANCOUVER ISLAND AREA NA LITERATURE SUBCOMMITTEE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</si>
</sst>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\$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rgb="FFFFFFFF"/>
      <name val="Arial"/>
      <family val="2"/>
    </font>
    <font>
      <b/>
      <sz val="18"/>
      <name val="Arial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b/>
      <i/>
      <u/>
      <sz val="18"/>
      <color rgb="FFFF0000"/>
      <name val="Arial"/>
      <family val="2"/>
    </font>
    <font>
      <u/>
      <sz val="18"/>
      <color rgb="FF0000FF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i/>
      <sz val="18"/>
      <name val="Arial"/>
      <family val="2"/>
    </font>
    <font>
      <b/>
      <u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b/>
      <sz val="18"/>
      <color rgb="FFFF0000"/>
      <name val="Calibri"/>
      <family val="2"/>
    </font>
    <font>
      <b/>
      <sz val="18"/>
      <color rgb="FFFFFFFF"/>
      <name val="Arial"/>
      <family val="2"/>
    </font>
    <font>
      <b/>
      <sz val="18"/>
      <color rgb="FF0000FF"/>
      <name val="Arial"/>
      <family val="2"/>
    </font>
    <font>
      <b/>
      <sz val="18"/>
      <color theme="0"/>
      <name val="Arial"/>
      <family val="2"/>
    </font>
    <font>
      <b/>
      <sz val="14"/>
      <color rgb="FFFFFFFF"/>
      <name val="Arial"/>
      <family val="2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8CCE4"/>
        <bgColor rgb="FFB8CCE4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0000"/>
      </patternFill>
    </fill>
  </fills>
  <borders count="9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0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1" fillId="2" borderId="31" xfId="0" applyFont="1" applyFill="1" applyBorder="1"/>
    <xf numFmtId="0" fontId="9" fillId="2" borderId="32" xfId="0" applyFont="1" applyFill="1" applyBorder="1"/>
    <xf numFmtId="0" fontId="11" fillId="2" borderId="0" xfId="0" applyFont="1" applyFill="1" applyBorder="1"/>
    <xf numFmtId="0" fontId="9" fillId="2" borderId="32" xfId="0" applyFont="1" applyFill="1" applyBorder="1" applyAlignment="1">
      <alignment horizontal="center"/>
    </xf>
    <xf numFmtId="0" fontId="12" fillId="2" borderId="31" xfId="0" applyFont="1" applyFill="1" applyBorder="1"/>
    <xf numFmtId="0" fontId="12" fillId="2" borderId="0" xfId="0" applyFont="1" applyFill="1" applyBorder="1"/>
    <xf numFmtId="0" fontId="9" fillId="2" borderId="0" xfId="0" applyFont="1" applyFill="1" applyBorder="1"/>
    <xf numFmtId="0" fontId="11" fillId="0" borderId="31" xfId="0" applyFont="1" applyBorder="1"/>
    <xf numFmtId="0" fontId="11" fillId="0" borderId="0" xfId="0" applyFont="1" applyBorder="1"/>
    <xf numFmtId="0" fontId="9" fillId="0" borderId="0" xfId="0" applyFont="1" applyBorder="1"/>
    <xf numFmtId="0" fontId="9" fillId="0" borderId="32" xfId="0" applyFont="1" applyBorder="1"/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7" fillId="0" borderId="0" xfId="0" applyFont="1"/>
    <xf numFmtId="0" fontId="9" fillId="2" borderId="3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1" fillId="0" borderId="32" xfId="0" applyFont="1" applyBorder="1"/>
    <xf numFmtId="0" fontId="9" fillId="0" borderId="0" xfId="0" applyFont="1"/>
    <xf numFmtId="0" fontId="11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1" fillId="3" borderId="46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165" fontId="21" fillId="3" borderId="4" xfId="0" applyNumberFormat="1" applyFont="1" applyFill="1" applyBorder="1" applyAlignment="1">
      <alignment horizontal="center"/>
    </xf>
    <xf numFmtId="0" fontId="21" fillId="3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165" fontId="9" fillId="4" borderId="47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9" fillId="0" borderId="6" xfId="0" applyFont="1" applyBorder="1" applyAlignment="1">
      <alignment horizontal="center"/>
    </xf>
    <xf numFmtId="0" fontId="9" fillId="2" borderId="10" xfId="0" applyFont="1" applyFill="1" applyBorder="1" applyAlignment="1"/>
    <xf numFmtId="0" fontId="10" fillId="0" borderId="11" xfId="0" applyFont="1" applyBorder="1" applyAlignment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21" fillId="3" borderId="48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/>
    </xf>
    <xf numFmtId="0" fontId="12" fillId="3" borderId="0" xfId="0" applyFont="1" applyFill="1" applyBorder="1"/>
    <xf numFmtId="165" fontId="21" fillId="3" borderId="8" xfId="0" applyNumberFormat="1" applyFont="1" applyFill="1" applyBorder="1" applyAlignment="1">
      <alignment horizontal="center"/>
    </xf>
    <xf numFmtId="0" fontId="21" fillId="3" borderId="49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9" fillId="0" borderId="50" xfId="0" applyFont="1" applyBorder="1" applyAlignment="1">
      <alignment horizontal="center"/>
    </xf>
    <xf numFmtId="165" fontId="9" fillId="4" borderId="49" xfId="0" applyNumberFormat="1" applyFont="1" applyFill="1" applyBorder="1" applyAlignment="1">
      <alignment horizontal="center"/>
    </xf>
    <xf numFmtId="165" fontId="21" fillId="3" borderId="47" xfId="0" applyNumberFormat="1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2" xfId="0" applyFont="1" applyBorder="1" applyAlignment="1">
      <alignment horizontal="left"/>
    </xf>
    <xf numFmtId="0" fontId="9" fillId="0" borderId="83" xfId="0" applyFont="1" applyBorder="1" applyAlignment="1">
      <alignment horizontal="left"/>
    </xf>
    <xf numFmtId="0" fontId="15" fillId="0" borderId="8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9" borderId="0" xfId="0" applyFont="1" applyFill="1" applyBorder="1" applyAlignment="1">
      <alignment horizontal="center"/>
    </xf>
    <xf numFmtId="165" fontId="9" fillId="10" borderId="0" xfId="0" applyNumberFormat="1" applyFont="1" applyFill="1" applyBorder="1" applyAlignment="1">
      <alignment horizontal="right"/>
    </xf>
    <xf numFmtId="0" fontId="10" fillId="8" borderId="0" xfId="0" applyFont="1" applyFill="1" applyBorder="1"/>
    <xf numFmtId="165" fontId="12" fillId="0" borderId="0" xfId="0" applyNumberFormat="1" applyFont="1" applyBorder="1"/>
    <xf numFmtId="0" fontId="12" fillId="0" borderId="34" xfId="0" applyFont="1" applyBorder="1"/>
    <xf numFmtId="0" fontId="12" fillId="0" borderId="33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21" xfId="0" applyFont="1" applyBorder="1"/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34" xfId="0" applyFont="1" applyBorder="1"/>
    <xf numFmtId="0" fontId="11" fillId="0" borderId="35" xfId="0" applyFont="1" applyBorder="1"/>
    <xf numFmtId="0" fontId="12" fillId="0" borderId="16" xfId="0" applyFont="1" applyBorder="1"/>
    <xf numFmtId="0" fontId="10" fillId="0" borderId="0" xfId="0" applyFont="1" applyBorder="1"/>
    <xf numFmtId="0" fontId="10" fillId="0" borderId="32" xfId="0" applyFont="1" applyBorder="1"/>
    <xf numFmtId="0" fontId="9" fillId="2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9" fillId="2" borderId="31" xfId="0" applyFont="1" applyFill="1" applyBorder="1" applyAlignment="1">
      <alignment horizontal="right"/>
    </xf>
    <xf numFmtId="15" fontId="9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9" fillId="2" borderId="40" xfId="0" applyFont="1" applyFill="1" applyBorder="1" applyAlignment="1">
      <alignment horizontal="right"/>
    </xf>
    <xf numFmtId="0" fontId="10" fillId="0" borderId="40" xfId="0" applyFont="1" applyBorder="1"/>
    <xf numFmtId="0" fontId="10" fillId="0" borderId="31" xfId="0" applyFont="1" applyBorder="1"/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165" fontId="9" fillId="5" borderId="83" xfId="0" applyNumberFormat="1" applyFont="1" applyFill="1" applyBorder="1" applyAlignment="1">
      <alignment horizontal="right"/>
    </xf>
    <xf numFmtId="0" fontId="10" fillId="0" borderId="83" xfId="0" applyFont="1" applyBorder="1"/>
    <xf numFmtId="0" fontId="10" fillId="0" borderId="84" xfId="0" applyFont="1" applyBorder="1"/>
    <xf numFmtId="0" fontId="19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6" fillId="0" borderId="0" xfId="0" applyFont="1" applyBorder="1" applyAlignment="1"/>
    <xf numFmtId="0" fontId="5" fillId="0" borderId="32" xfId="0" applyFont="1" applyBorder="1"/>
    <xf numFmtId="0" fontId="20" fillId="0" borderId="31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11" xfId="0" applyFont="1" applyBorder="1"/>
    <xf numFmtId="165" fontId="9" fillId="2" borderId="40" xfId="1" applyNumberFormat="1" applyFont="1" applyFill="1" applyBorder="1" applyAlignment="1">
      <alignment horizontal="center"/>
    </xf>
    <xf numFmtId="44" fontId="10" fillId="0" borderId="40" xfId="1" applyFont="1" applyBorder="1"/>
    <xf numFmtId="0" fontId="7" fillId="2" borderId="28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21" fillId="3" borderId="83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9" fillId="0" borderId="3" xfId="0" applyNumberFormat="1" applyFont="1" applyBorder="1" applyAlignment="1">
      <alignment horizontal="center"/>
    </xf>
    <xf numFmtId="0" fontId="10" fillId="0" borderId="45" xfId="0" applyFont="1" applyBorder="1"/>
    <xf numFmtId="0" fontId="9" fillId="2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15" fontId="13" fillId="2" borderId="27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5" fontId="21" fillId="3" borderId="54" xfId="0" applyNumberFormat="1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4" borderId="4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3" borderId="4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165" fontId="21" fillId="3" borderId="8" xfId="0" applyNumberFormat="1" applyFont="1" applyFill="1" applyBorder="1" applyAlignment="1">
      <alignment horizontal="center" vertical="center"/>
    </xf>
    <xf numFmtId="165" fontId="21" fillId="3" borderId="47" xfId="0" applyNumberFormat="1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65" fontId="9" fillId="4" borderId="59" xfId="0" applyNumberFormat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5" fontId="9" fillId="4" borderId="60" xfId="0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/>
    </xf>
    <xf numFmtId="165" fontId="9" fillId="6" borderId="52" xfId="0" applyNumberFormat="1" applyFont="1" applyFill="1" applyBorder="1" applyAlignment="1">
      <alignment horizontal="right" vertical="center"/>
    </xf>
    <xf numFmtId="165" fontId="9" fillId="6" borderId="35" xfId="0" applyNumberFormat="1" applyFont="1" applyFill="1" applyBorder="1" applyAlignment="1">
      <alignment horizontal="right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left" vertical="center"/>
    </xf>
    <xf numFmtId="0" fontId="21" fillId="3" borderId="29" xfId="0" applyFont="1" applyFill="1" applyBorder="1" applyAlignment="1">
      <alignment horizontal="left" vertical="center"/>
    </xf>
    <xf numFmtId="0" fontId="21" fillId="3" borderId="65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left" vertical="center"/>
    </xf>
    <xf numFmtId="165" fontId="21" fillId="3" borderId="64" xfId="0" applyNumberFormat="1" applyFont="1" applyFill="1" applyBorder="1" applyAlignment="1">
      <alignment horizontal="center" vertical="center"/>
    </xf>
    <xf numFmtId="0" fontId="21" fillId="3" borderId="66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165" fontId="9" fillId="0" borderId="4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65" fontId="9" fillId="0" borderId="9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21" fillId="3" borderId="83" xfId="0" applyFont="1" applyFill="1" applyBorder="1" applyAlignment="1">
      <alignment horizontal="center" vertical="center"/>
    </xf>
    <xf numFmtId="0" fontId="24" fillId="3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1" fillId="3" borderId="71" xfId="0" applyFont="1" applyFill="1" applyBorder="1" applyAlignment="1">
      <alignment horizontal="left" vertical="center"/>
    </xf>
    <xf numFmtId="0" fontId="21" fillId="3" borderId="69" xfId="0" applyFont="1" applyFill="1" applyBorder="1" applyAlignment="1">
      <alignment horizontal="left" vertical="center"/>
    </xf>
    <xf numFmtId="165" fontId="21" fillId="3" borderId="69" xfId="0" applyNumberFormat="1" applyFont="1" applyFill="1" applyBorder="1" applyAlignment="1">
      <alignment horizontal="center" vertical="center"/>
    </xf>
    <xf numFmtId="0" fontId="21" fillId="3" borderId="72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5" fontId="9" fillId="0" borderId="60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21" fillId="3" borderId="13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165" fontId="9" fillId="0" borderId="27" xfId="0" applyNumberFormat="1" applyFont="1" applyBorder="1" applyAlignment="1">
      <alignment horizontal="center" vertical="center"/>
    </xf>
    <xf numFmtId="165" fontId="9" fillId="0" borderId="6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left" vertical="center"/>
    </xf>
    <xf numFmtId="0" fontId="21" fillId="3" borderId="74" xfId="0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21" fillId="3" borderId="50" xfId="0" applyFont="1" applyFill="1" applyBorder="1" applyAlignment="1">
      <alignment horizontal="left" vertical="center"/>
    </xf>
    <xf numFmtId="165" fontId="9" fillId="0" borderId="47" xfId="0" applyNumberFormat="1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9" fillId="0" borderId="75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65" fontId="21" fillId="3" borderId="11" xfId="0" applyNumberFormat="1" applyFont="1" applyFill="1" applyBorder="1" applyAlignment="1">
      <alignment horizontal="center" vertical="center"/>
    </xf>
    <xf numFmtId="0" fontId="21" fillId="3" borderId="75" xfId="0" applyFont="1" applyFill="1" applyBorder="1" applyAlignment="1">
      <alignment horizontal="left" vertical="center"/>
    </xf>
    <xf numFmtId="165" fontId="9" fillId="0" borderId="59" xfId="0" applyNumberFormat="1" applyFont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21" fillId="9" borderId="0" xfId="0" applyFont="1" applyFill="1" applyBorder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10" fillId="0" borderId="51" xfId="0" applyNumberFormat="1" applyFont="1" applyBorder="1" applyAlignment="1">
      <alignment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76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21" fillId="3" borderId="50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right" vertical="center"/>
    </xf>
    <xf numFmtId="0" fontId="21" fillId="3" borderId="9" xfId="0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4" fillId="3" borderId="50" xfId="0" applyFont="1" applyFill="1" applyBorder="1" applyAlignment="1">
      <alignment vertical="center"/>
    </xf>
    <xf numFmtId="0" fontId="11" fillId="0" borderId="78" xfId="0" applyFont="1" applyBorder="1" applyAlignment="1">
      <alignment vertical="center"/>
    </xf>
    <xf numFmtId="165" fontId="10" fillId="0" borderId="17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9" fillId="0" borderId="7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165" fontId="12" fillId="0" borderId="31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23" fillId="7" borderId="37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 vertical="center"/>
    </xf>
    <xf numFmtId="165" fontId="9" fillId="8" borderId="40" xfId="0" applyNumberFormat="1" applyFont="1" applyFill="1" applyBorder="1" applyAlignment="1">
      <alignment horizontal="center" vertical="center"/>
    </xf>
    <xf numFmtId="165" fontId="9" fillId="8" borderId="79" xfId="0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21" fillId="3" borderId="44" xfId="0" applyFont="1" applyFill="1" applyBorder="1" applyAlignment="1">
      <alignment vertical="center"/>
    </xf>
    <xf numFmtId="165" fontId="9" fillId="5" borderId="34" xfId="0" applyNumberFormat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165" fontId="9" fillId="5" borderId="16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76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terature@cviana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2220-C52B-4EDC-A795-8377E7DB7433}">
  <dimension ref="A1:AA1002"/>
  <sheetViews>
    <sheetView tabSelected="1" showRuler="0" zoomScale="75" zoomScaleNormal="75" zoomScaleSheetLayoutView="50" zoomScalePageLayoutView="50" workbookViewId="0">
      <selection activeCell="A15" sqref="A15:M16"/>
    </sheetView>
  </sheetViews>
  <sheetFormatPr defaultColWidth="13.26953125" defaultRowHeight="27" customHeight="1" x14ac:dyDescent="0.55000000000000004"/>
  <cols>
    <col min="1" max="1" width="13.26953125" style="6"/>
    <col min="2" max="2" width="16.1796875" style="6" customWidth="1"/>
    <col min="3" max="10" width="13.26953125" style="6"/>
    <col min="11" max="11" width="37.81640625" style="6" customWidth="1"/>
    <col min="12" max="12" width="18.453125" style="6" customWidth="1"/>
    <col min="13" max="13" width="20.26953125" style="6" customWidth="1"/>
    <col min="14" max="16384" width="13.26953125" style="6"/>
  </cols>
  <sheetData>
    <row r="1" spans="1:26" ht="27" customHeight="1" x14ac:dyDescent="0.55000000000000004">
      <c r="A1" s="145" t="s">
        <v>234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" customHeight="1" x14ac:dyDescent="0.55000000000000004">
      <c r="A2" s="148" t="s">
        <v>233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7"/>
      <c r="O2" s="7"/>
      <c r="P2" s="7"/>
      <c r="Q2" s="7"/>
      <c r="R2" s="7"/>
      <c r="S2" s="7"/>
      <c r="T2" s="7"/>
      <c r="U2" s="7"/>
      <c r="V2" s="5"/>
      <c r="W2" s="5"/>
      <c r="X2" s="5"/>
      <c r="Y2" s="5"/>
      <c r="Z2" s="5"/>
    </row>
    <row r="3" spans="1:26" ht="27" customHeight="1" x14ac:dyDescent="0.55000000000000004">
      <c r="A3" s="159"/>
      <c r="B3" s="160" t="s">
        <v>231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55000000000000004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 x14ac:dyDescent="0.55000000000000004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" customHeight="1" x14ac:dyDescent="0.55000000000000004">
      <c r="A6" s="153" t="s">
        <v>0</v>
      </c>
      <c r="B6" s="154"/>
      <c r="C6" s="154"/>
      <c r="D6" s="154"/>
      <c r="E6" s="153" t="s">
        <v>230</v>
      </c>
      <c r="F6" s="154"/>
      <c r="G6" s="154"/>
      <c r="H6" s="154"/>
      <c r="I6" s="154"/>
      <c r="J6" s="153" t="s">
        <v>232</v>
      </c>
      <c r="K6" s="153"/>
      <c r="L6" s="155"/>
      <c r="M6" s="15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customHeight="1" x14ac:dyDescent="0.55000000000000004">
      <c r="A7" s="155"/>
      <c r="B7" s="156"/>
      <c r="C7" s="156"/>
      <c r="D7" s="156"/>
      <c r="E7" s="157" t="str">
        <f>HYPERLINK("mailto:literature@cviana.ca","literature@cviana.ca")</f>
        <v>literature@cviana.ca</v>
      </c>
      <c r="F7" s="156"/>
      <c r="G7" s="156"/>
      <c r="H7" s="156"/>
      <c r="I7" s="156"/>
      <c r="J7" s="155"/>
      <c r="K7" s="156"/>
      <c r="L7" s="156"/>
      <c r="M7" s="15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7" customHeight="1" x14ac:dyDescent="0.55000000000000004">
      <c r="A8" s="103"/>
      <c r="B8" s="99"/>
      <c r="C8" s="101"/>
      <c r="D8" s="99"/>
      <c r="E8" s="99"/>
      <c r="F8" s="109"/>
      <c r="G8" s="99"/>
      <c r="H8" s="99"/>
      <c r="I8" s="99"/>
      <c r="J8" s="101"/>
      <c r="K8" s="99"/>
      <c r="L8" s="99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7" customHeight="1" x14ac:dyDescent="0.55000000000000004">
      <c r="A9" s="12"/>
      <c r="B9" s="13"/>
      <c r="C9" s="14"/>
      <c r="D9" s="14"/>
      <c r="E9" s="13"/>
      <c r="F9" s="13"/>
      <c r="G9" s="13"/>
      <c r="H9" s="14"/>
      <c r="I9" s="14"/>
      <c r="J9" s="14"/>
      <c r="K9" s="14"/>
      <c r="L9" s="13"/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" customHeight="1" x14ac:dyDescent="0.55000000000000004">
      <c r="A10" s="103"/>
      <c r="B10" s="99"/>
      <c r="C10" s="110" t="s">
        <v>225</v>
      </c>
      <c r="D10" s="105"/>
      <c r="E10" s="105"/>
      <c r="F10" s="106"/>
      <c r="G10" s="107"/>
      <c r="H10" s="107"/>
      <c r="I10" s="107"/>
      <c r="J10" s="101"/>
      <c r="K10" s="99"/>
      <c r="L10" s="99"/>
      <c r="M10" s="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7" customHeight="1" x14ac:dyDescent="0.55000000000000004">
      <c r="A11" s="12"/>
      <c r="B11" s="13"/>
      <c r="C11" s="14"/>
      <c r="D11" s="14"/>
      <c r="E11" s="13"/>
      <c r="F11" s="13"/>
      <c r="G11" s="13"/>
      <c r="H11" s="14"/>
      <c r="I11" s="14"/>
      <c r="J11" s="101"/>
      <c r="K11" s="99"/>
      <c r="L11" s="99"/>
      <c r="M11" s="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7" customHeight="1" x14ac:dyDescent="0.55000000000000004">
      <c r="A12" s="103"/>
      <c r="B12" s="99"/>
      <c r="C12" s="104" t="s">
        <v>226</v>
      </c>
      <c r="D12" s="105"/>
      <c r="E12" s="105"/>
      <c r="F12" s="106"/>
      <c r="G12" s="107"/>
      <c r="H12" s="107"/>
      <c r="I12" s="107"/>
      <c r="J12" s="101"/>
      <c r="K12" s="99"/>
      <c r="L12" s="99"/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" customHeight="1" x14ac:dyDescent="0.55000000000000004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7" customHeight="1" x14ac:dyDescent="0.55000000000000004">
      <c r="A14" s="103"/>
      <c r="B14" s="99"/>
      <c r="C14" s="110" t="s">
        <v>227</v>
      </c>
      <c r="D14" s="105"/>
      <c r="E14" s="105"/>
      <c r="F14" s="106"/>
      <c r="G14" s="107"/>
      <c r="H14" s="107"/>
      <c r="I14" s="107"/>
      <c r="J14" s="101"/>
      <c r="K14" s="99"/>
      <c r="L14" s="99"/>
      <c r="M14" s="1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" customHeight="1" x14ac:dyDescent="0.55000000000000004">
      <c r="A15" s="355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7" customHeight="1" x14ac:dyDescent="0.55000000000000004">
      <c r="A16" s="355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7" customHeight="1" x14ac:dyDescent="0.55000000000000004">
      <c r="A17" s="8"/>
      <c r="B17" s="10"/>
      <c r="C17" s="19"/>
      <c r="D17" s="19"/>
      <c r="E17" s="10"/>
      <c r="F17" s="10"/>
      <c r="G17" s="10"/>
      <c r="H17" s="10"/>
      <c r="I17" s="10"/>
      <c r="J17" s="10"/>
      <c r="K17" s="14"/>
      <c r="L17" s="10"/>
      <c r="M17" s="9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7" customHeight="1" thickBot="1" x14ac:dyDescent="0.6">
      <c r="A18" s="103" t="s">
        <v>1</v>
      </c>
      <c r="B18" s="99"/>
      <c r="C18" s="132">
        <f>K59</f>
        <v>0</v>
      </c>
      <c r="D18" s="133"/>
      <c r="E18" s="10"/>
      <c r="F18" s="358"/>
      <c r="G18" s="358"/>
      <c r="H18" s="358"/>
      <c r="I18" s="358"/>
      <c r="J18" s="358"/>
      <c r="K18" s="358"/>
      <c r="L18" s="358"/>
      <c r="M18" s="359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" customHeight="1" x14ac:dyDescent="0.55000000000000004">
      <c r="A19" s="12"/>
      <c r="B19" s="13"/>
      <c r="C19" s="13"/>
      <c r="D19" s="13"/>
      <c r="E19" s="20"/>
      <c r="F19" s="134" t="s">
        <v>2</v>
      </c>
      <c r="G19" s="135"/>
      <c r="H19" s="135"/>
      <c r="I19" s="135"/>
      <c r="J19" s="135"/>
      <c r="K19" s="135"/>
      <c r="L19" s="135"/>
      <c r="M19" s="13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" customHeight="1" x14ac:dyDescent="0.55000000000000004">
      <c r="A20" s="103" t="s">
        <v>3</v>
      </c>
      <c r="B20" s="99"/>
      <c r="C20" s="111">
        <f>L121</f>
        <v>0</v>
      </c>
      <c r="D20" s="105"/>
      <c r="E20" s="20"/>
      <c r="F20" s="137"/>
      <c r="G20" s="126"/>
      <c r="H20" s="126"/>
      <c r="I20" s="126"/>
      <c r="J20" s="126"/>
      <c r="K20" s="126"/>
      <c r="L20" s="126"/>
      <c r="M20" s="127"/>
      <c r="N20" s="5"/>
      <c r="O20" s="5"/>
      <c r="P20" s="21"/>
      <c r="Q20" s="21"/>
      <c r="R20" s="21"/>
      <c r="S20" s="21"/>
      <c r="T20" s="5"/>
      <c r="U20" s="5"/>
      <c r="V20" s="5"/>
      <c r="W20" s="5"/>
      <c r="X20" s="5"/>
      <c r="Y20" s="5"/>
      <c r="Z20" s="5"/>
    </row>
    <row r="21" spans="1:26" ht="27" customHeight="1" thickBot="1" x14ac:dyDescent="0.6">
      <c r="A21" s="12"/>
      <c r="B21" s="13"/>
      <c r="C21" s="13"/>
      <c r="D21" s="13"/>
      <c r="E21" s="20"/>
      <c r="F21" s="138"/>
      <c r="G21" s="139"/>
      <c r="H21" s="139"/>
      <c r="I21" s="139"/>
      <c r="J21" s="139"/>
      <c r="K21" s="139"/>
      <c r="L21" s="139"/>
      <c r="M21" s="140"/>
      <c r="N21" s="5"/>
      <c r="O21" s="5"/>
      <c r="P21" s="21"/>
      <c r="Q21" s="21"/>
      <c r="R21" s="21"/>
      <c r="S21" s="21"/>
      <c r="T21" s="5"/>
      <c r="U21" s="5"/>
      <c r="V21" s="5"/>
      <c r="W21" s="5"/>
      <c r="X21" s="5"/>
      <c r="Y21" s="5"/>
      <c r="Z21" s="5"/>
    </row>
    <row r="22" spans="1:26" ht="27" customHeight="1" x14ac:dyDescent="0.55000000000000004">
      <c r="A22" s="103" t="s">
        <v>4</v>
      </c>
      <c r="B22" s="99"/>
      <c r="C22" s="111">
        <f>K180</f>
        <v>0</v>
      </c>
      <c r="D22" s="105"/>
      <c r="E22" s="20"/>
      <c r="F22" s="112" t="s">
        <v>5</v>
      </c>
      <c r="G22" s="113"/>
      <c r="H22" s="113"/>
      <c r="I22" s="113"/>
      <c r="J22" s="113"/>
      <c r="K22" s="113"/>
      <c r="L22" s="113"/>
      <c r="M22" s="114"/>
      <c r="N22" s="5"/>
      <c r="O22" s="5"/>
      <c r="P22" s="21"/>
      <c r="Q22" s="21"/>
      <c r="R22" s="21"/>
      <c r="S22" s="21"/>
      <c r="T22" s="5"/>
      <c r="U22" s="5"/>
      <c r="V22" s="5"/>
      <c r="W22" s="5"/>
      <c r="X22" s="5"/>
      <c r="Y22" s="5"/>
      <c r="Z22" s="5"/>
    </row>
    <row r="23" spans="1:26" ht="27" customHeight="1" x14ac:dyDescent="0.55000000000000004">
      <c r="A23" s="12"/>
      <c r="B23" s="13"/>
      <c r="C23" s="13"/>
      <c r="D23" s="13"/>
      <c r="E23" s="20"/>
      <c r="F23" s="115"/>
      <c r="G23" s="116"/>
      <c r="H23" s="116"/>
      <c r="I23" s="116"/>
      <c r="J23" s="116"/>
      <c r="K23" s="116"/>
      <c r="L23" s="116"/>
      <c r="M23" s="117"/>
      <c r="N23" s="5"/>
      <c r="O23" s="5"/>
      <c r="P23" s="21"/>
      <c r="Q23" s="21"/>
      <c r="R23" s="21"/>
      <c r="S23" s="21"/>
      <c r="T23" s="5"/>
      <c r="U23" s="5"/>
      <c r="V23" s="5"/>
      <c r="W23" s="5"/>
      <c r="X23" s="5"/>
      <c r="Y23" s="5"/>
      <c r="Z23" s="5"/>
    </row>
    <row r="24" spans="1:26" ht="27" customHeight="1" thickBot="1" x14ac:dyDescent="0.6">
      <c r="A24" s="103" t="s">
        <v>6</v>
      </c>
      <c r="B24" s="99"/>
      <c r="C24" s="111">
        <f>K252</f>
        <v>0</v>
      </c>
      <c r="D24" s="105"/>
      <c r="E24" s="20"/>
      <c r="F24" s="118"/>
      <c r="G24" s="119"/>
      <c r="H24" s="119"/>
      <c r="I24" s="119"/>
      <c r="J24" s="119"/>
      <c r="K24" s="119"/>
      <c r="L24" s="119"/>
      <c r="M24" s="120"/>
      <c r="N24" s="5"/>
      <c r="O24" s="5"/>
      <c r="P24" s="21"/>
      <c r="Q24" s="21"/>
      <c r="R24" s="21"/>
      <c r="S24" s="21"/>
      <c r="T24" s="5"/>
      <c r="U24" s="5"/>
      <c r="V24" s="5"/>
      <c r="W24" s="5"/>
      <c r="X24" s="5"/>
      <c r="Y24" s="5"/>
      <c r="Z24" s="5"/>
    </row>
    <row r="25" spans="1:26" ht="27" customHeight="1" x14ac:dyDescent="0.55000000000000004">
      <c r="A25" s="22"/>
      <c r="B25" s="23"/>
      <c r="C25" s="24"/>
      <c r="D25" s="24"/>
      <c r="E25" s="25"/>
      <c r="F25" s="26"/>
      <c r="G25" s="26"/>
      <c r="H25" s="26"/>
      <c r="I25" s="27"/>
      <c r="J25" s="27"/>
      <c r="K25" s="27"/>
      <c r="L25" s="27"/>
      <c r="M25" s="28"/>
      <c r="N25" s="5"/>
      <c r="O25" s="5"/>
      <c r="P25" s="21"/>
      <c r="Q25" s="21"/>
      <c r="R25" s="29"/>
      <c r="S25" s="29"/>
      <c r="T25" s="5"/>
      <c r="U25" s="5"/>
      <c r="V25" s="5"/>
      <c r="W25" s="5"/>
      <c r="X25" s="5"/>
      <c r="Y25" s="5"/>
      <c r="Z25" s="5"/>
    </row>
    <row r="26" spans="1:26" ht="27" customHeight="1" thickBot="1" x14ac:dyDescent="0.6">
      <c r="A26" s="103" t="s">
        <v>7</v>
      </c>
      <c r="B26" s="99"/>
      <c r="C26" s="111">
        <f>SUM(C18:C24)</f>
        <v>0</v>
      </c>
      <c r="D26" s="105"/>
      <c r="E26" s="16"/>
      <c r="F26" s="16"/>
      <c r="G26" s="16"/>
      <c r="H26" s="16"/>
      <c r="I26" s="16"/>
      <c r="J26" s="142" t="s">
        <v>8</v>
      </c>
      <c r="K26" s="102"/>
      <c r="L26" s="143">
        <f>C26</f>
        <v>0</v>
      </c>
      <c r="M26" s="144"/>
      <c r="N26" s="5"/>
      <c r="O26" s="5"/>
      <c r="P26" s="5"/>
      <c r="Q26" s="5"/>
      <c r="R26" s="30"/>
      <c r="S26" s="5"/>
      <c r="T26" s="5"/>
      <c r="U26" s="5"/>
      <c r="V26" s="5"/>
      <c r="W26" s="5"/>
      <c r="X26" s="5"/>
      <c r="Y26" s="5"/>
      <c r="Z26" s="5"/>
    </row>
    <row r="27" spans="1:26" ht="27" customHeight="1" thickTop="1" x14ac:dyDescent="0.55000000000000004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8"/>
      <c r="N27" s="5"/>
      <c r="O27" s="3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7" customHeight="1" x14ac:dyDescent="0.55000000000000004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" customHeight="1" x14ac:dyDescent="0.55000000000000004">
      <c r="A29" s="124" t="s">
        <v>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7" customHeight="1" x14ac:dyDescent="0.55000000000000004">
      <c r="A30" s="108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" customHeight="1" x14ac:dyDescent="0.55000000000000004">
      <c r="A31" s="125" t="s">
        <v>10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7" customHeight="1" x14ac:dyDescent="0.55000000000000004">
      <c r="A32" s="128" t="s">
        <v>11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7" customHeight="1" x14ac:dyDescent="0.55000000000000004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7"/>
      <c r="L33" s="31"/>
      <c r="M33" s="1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 customHeight="1" x14ac:dyDescent="0.55000000000000004">
      <c r="A34" s="32" t="s">
        <v>12</v>
      </c>
      <c r="B34" s="33" t="s">
        <v>13</v>
      </c>
      <c r="C34" s="34"/>
      <c r="D34" s="35" t="s">
        <v>14</v>
      </c>
      <c r="E34" s="34"/>
      <c r="F34" s="34"/>
      <c r="G34" s="34"/>
      <c r="H34" s="34"/>
      <c r="I34" s="34"/>
      <c r="J34" s="36"/>
      <c r="K34" s="37"/>
      <c r="L34" s="38" t="s">
        <v>15</v>
      </c>
      <c r="M34" s="39" t="s">
        <v>16</v>
      </c>
      <c r="N34" s="7"/>
      <c r="O34" s="7"/>
      <c r="P34" s="7"/>
      <c r="Q34" s="7"/>
      <c r="R34" s="7"/>
      <c r="S34" s="7"/>
      <c r="T34" s="7"/>
      <c r="U34" s="7"/>
      <c r="V34" s="5"/>
      <c r="W34" s="5"/>
      <c r="X34" s="5"/>
      <c r="Y34" s="5"/>
      <c r="Z34" s="5"/>
    </row>
    <row r="35" spans="1:26" ht="30" customHeight="1" x14ac:dyDescent="0.55000000000000004">
      <c r="A35" s="40">
        <v>8001</v>
      </c>
      <c r="B35" s="41"/>
      <c r="C35" s="129" t="s">
        <v>17</v>
      </c>
      <c r="D35" s="105"/>
      <c r="E35" s="105"/>
      <c r="F35" s="105"/>
      <c r="G35" s="105"/>
      <c r="H35" s="105"/>
      <c r="I35" s="105"/>
      <c r="J35" s="105"/>
      <c r="K35" s="42"/>
      <c r="L35" s="43">
        <v>84</v>
      </c>
      <c r="M35" s="44" t="str">
        <f t="shared" ref="M35:M41" si="0">IF(B35*L35=0," ",B35*L35)</f>
        <v xml:space="preserve"> </v>
      </c>
      <c r="N35" s="45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</row>
    <row r="36" spans="1:26" ht="30" customHeight="1" x14ac:dyDescent="0.55000000000000004">
      <c r="A36" s="40">
        <v>8811</v>
      </c>
      <c r="B36" s="41"/>
      <c r="C36" s="130" t="s">
        <v>18</v>
      </c>
      <c r="D36" s="131"/>
      <c r="E36" s="131"/>
      <c r="F36" s="131"/>
      <c r="G36" s="131"/>
      <c r="H36" s="131"/>
      <c r="I36" s="131"/>
      <c r="J36" s="131"/>
      <c r="K36" s="46"/>
      <c r="L36" s="43">
        <v>18</v>
      </c>
      <c r="M36" s="44" t="str">
        <f t="shared" si="0"/>
        <v xml:space="preserve"> </v>
      </c>
      <c r="N36" s="45"/>
      <c r="O36" s="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</row>
    <row r="37" spans="1:26" ht="30" customHeight="1" x14ac:dyDescent="0.55000000000000004">
      <c r="A37" s="40">
        <v>8821</v>
      </c>
      <c r="B37" s="41"/>
      <c r="C37" s="47" t="s">
        <v>228</v>
      </c>
      <c r="D37" s="48"/>
      <c r="E37" s="48"/>
      <c r="F37" s="48"/>
      <c r="G37" s="48"/>
      <c r="H37" s="48"/>
      <c r="I37" s="48"/>
      <c r="J37" s="48"/>
      <c r="K37" s="42"/>
      <c r="L37" s="43">
        <v>16</v>
      </c>
      <c r="M37" s="44" t="str">
        <f t="shared" si="0"/>
        <v xml:space="preserve"> </v>
      </c>
      <c r="N37" s="45"/>
      <c r="O37" s="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</row>
    <row r="38" spans="1:26" ht="30" customHeight="1" x14ac:dyDescent="0.55000000000000004">
      <c r="A38" s="40">
        <v>8830</v>
      </c>
      <c r="B38" s="41"/>
      <c r="C38" s="130" t="s">
        <v>19</v>
      </c>
      <c r="D38" s="131"/>
      <c r="E38" s="131"/>
      <c r="F38" s="131"/>
      <c r="G38" s="131"/>
      <c r="H38" s="131"/>
      <c r="I38" s="131"/>
      <c r="J38" s="131"/>
      <c r="K38" s="42"/>
      <c r="L38" s="43">
        <v>34</v>
      </c>
      <c r="M38" s="44" t="str">
        <f t="shared" si="0"/>
        <v xml:space="preserve"> </v>
      </c>
      <c r="N38" s="45"/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</row>
    <row r="39" spans="1:26" ht="30" customHeight="1" x14ac:dyDescent="0.55000000000000004">
      <c r="A39" s="40">
        <v>8910</v>
      </c>
      <c r="B39" s="41"/>
      <c r="C39" s="130" t="s">
        <v>20</v>
      </c>
      <c r="D39" s="131"/>
      <c r="E39" s="131"/>
      <c r="F39" s="131"/>
      <c r="G39" s="131"/>
      <c r="H39" s="131"/>
      <c r="I39" s="131"/>
      <c r="J39" s="131"/>
      <c r="K39" s="42"/>
      <c r="L39" s="43">
        <v>32</v>
      </c>
      <c r="M39" s="44" t="str">
        <f t="shared" si="0"/>
        <v xml:space="preserve"> </v>
      </c>
      <c r="N39" s="45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1:26" ht="30" customHeight="1" x14ac:dyDescent="0.55000000000000004">
      <c r="A40" s="40">
        <v>8931</v>
      </c>
      <c r="B40" s="41"/>
      <c r="C40" s="130" t="s">
        <v>21</v>
      </c>
      <c r="D40" s="131"/>
      <c r="E40" s="131"/>
      <c r="F40" s="131"/>
      <c r="G40" s="131"/>
      <c r="H40" s="131"/>
      <c r="I40" s="131"/>
      <c r="J40" s="131"/>
      <c r="K40" s="42"/>
      <c r="L40" s="43">
        <v>40</v>
      </c>
      <c r="M40" s="44" t="str">
        <f t="shared" si="0"/>
        <v xml:space="preserve"> </v>
      </c>
      <c r="N40" s="45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1:26" ht="30" customHeight="1" x14ac:dyDescent="0.55000000000000004">
      <c r="A41" s="40"/>
      <c r="B41" s="41"/>
      <c r="C41" s="49" t="s">
        <v>22</v>
      </c>
      <c r="D41" s="50"/>
      <c r="E41" s="50"/>
      <c r="F41" s="50"/>
      <c r="G41" s="50"/>
      <c r="H41" s="50"/>
      <c r="I41" s="50"/>
      <c r="J41" s="50"/>
      <c r="K41" s="42"/>
      <c r="L41" s="43">
        <v>23</v>
      </c>
      <c r="M41" s="44" t="str">
        <f t="shared" si="0"/>
        <v xml:space="preserve"> </v>
      </c>
      <c r="N41" s="45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1:26" ht="30" customHeight="1" x14ac:dyDescent="0.55000000000000004">
      <c r="A42" s="51" t="s">
        <v>12</v>
      </c>
      <c r="B42" s="52" t="s">
        <v>13</v>
      </c>
      <c r="C42" s="53" t="s">
        <v>23</v>
      </c>
      <c r="D42" s="54"/>
      <c r="E42" s="54"/>
      <c r="F42" s="54"/>
      <c r="G42" s="54"/>
      <c r="H42" s="54"/>
      <c r="I42" s="54"/>
      <c r="J42" s="55"/>
      <c r="K42" s="56"/>
      <c r="L42" s="57" t="s">
        <v>15</v>
      </c>
      <c r="M42" s="58"/>
      <c r="N42" s="45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1:26" ht="30" customHeight="1" x14ac:dyDescent="0.55000000000000004">
      <c r="A43" s="40">
        <v>1164</v>
      </c>
      <c r="B43" s="41"/>
      <c r="C43" s="59" t="s">
        <v>24</v>
      </c>
      <c r="D43" s="60"/>
      <c r="E43" s="60"/>
      <c r="F43" s="60"/>
      <c r="G43" s="60"/>
      <c r="H43" s="60"/>
      <c r="I43" s="60"/>
      <c r="J43" s="60"/>
      <c r="K43" s="61"/>
      <c r="L43" s="31">
        <v>3</v>
      </c>
      <c r="M43" s="44" t="str">
        <f t="shared" ref="M43:M54" si="1">IF(B43*L43=0," ",B43*L43)</f>
        <v xml:space="preserve"> </v>
      </c>
      <c r="N43" s="45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1:26" ht="30" customHeight="1" x14ac:dyDescent="0.55000000000000004">
      <c r="A44" s="40">
        <v>1200</v>
      </c>
      <c r="B44" s="41"/>
      <c r="C44" s="59" t="s">
        <v>25</v>
      </c>
      <c r="D44" s="60"/>
      <c r="E44" s="60"/>
      <c r="F44" s="60"/>
      <c r="G44" s="60"/>
      <c r="H44" s="60"/>
      <c r="I44" s="60"/>
      <c r="J44" s="60"/>
      <c r="K44" s="62"/>
      <c r="L44" s="31">
        <v>3</v>
      </c>
      <c r="M44" s="44" t="str">
        <f t="shared" si="1"/>
        <v xml:space="preserve"> </v>
      </c>
      <c r="N44" s="45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5" spans="1:26" ht="30" customHeight="1" x14ac:dyDescent="0.55000000000000004">
      <c r="A45" s="40">
        <v>1500</v>
      </c>
      <c r="B45" s="41"/>
      <c r="C45" s="59" t="s">
        <v>26</v>
      </c>
      <c r="D45" s="60"/>
      <c r="E45" s="60"/>
      <c r="F45" s="60"/>
      <c r="G45" s="60"/>
      <c r="H45" s="60"/>
      <c r="I45" s="60"/>
      <c r="J45" s="60"/>
      <c r="K45" s="63"/>
      <c r="L45" s="31">
        <v>1</v>
      </c>
      <c r="M45" s="44" t="str">
        <f t="shared" si="1"/>
        <v xml:space="preserve"> </v>
      </c>
      <c r="N45" s="45"/>
      <c r="O45" s="7"/>
      <c r="P45" s="7"/>
      <c r="Q45" s="7"/>
      <c r="R45" s="7"/>
      <c r="S45" s="7"/>
      <c r="T45" s="7"/>
      <c r="U45" s="7"/>
      <c r="V45" s="5"/>
      <c r="W45" s="5"/>
      <c r="X45" s="5"/>
      <c r="Y45" s="5"/>
      <c r="Z45" s="5"/>
    </row>
    <row r="46" spans="1:26" ht="30" customHeight="1" x14ac:dyDescent="0.55000000000000004">
      <c r="A46" s="40" t="s">
        <v>27</v>
      </c>
      <c r="B46" s="41"/>
      <c r="C46" s="59" t="s">
        <v>28</v>
      </c>
      <c r="D46" s="60"/>
      <c r="E46" s="60"/>
      <c r="F46" s="60"/>
      <c r="G46" s="60"/>
      <c r="H46" s="60"/>
      <c r="I46" s="60"/>
      <c r="J46" s="60"/>
      <c r="K46" s="63"/>
      <c r="L46" s="31">
        <v>1.35</v>
      </c>
      <c r="M46" s="44" t="str">
        <f t="shared" si="1"/>
        <v xml:space="preserve"> </v>
      </c>
      <c r="N46" s="45"/>
      <c r="O46" s="7"/>
      <c r="P46" s="7"/>
      <c r="Q46" s="7"/>
      <c r="R46" s="7"/>
      <c r="S46" s="7"/>
      <c r="T46" s="7"/>
      <c r="U46" s="7"/>
      <c r="V46" s="5"/>
      <c r="W46" s="5"/>
      <c r="X46" s="5"/>
      <c r="Y46" s="5"/>
      <c r="Z46" s="5"/>
    </row>
    <row r="47" spans="1:26" ht="30" customHeight="1" x14ac:dyDescent="0.55000000000000004">
      <c r="A47" s="40">
        <v>1600</v>
      </c>
      <c r="B47" s="41"/>
      <c r="C47" s="59" t="s">
        <v>29</v>
      </c>
      <c r="D47" s="60"/>
      <c r="E47" s="60"/>
      <c r="F47" s="60"/>
      <c r="G47" s="60"/>
      <c r="H47" s="60"/>
      <c r="I47" s="60"/>
      <c r="J47" s="60"/>
      <c r="K47" s="63"/>
      <c r="L47" s="31">
        <v>1.3</v>
      </c>
      <c r="M47" s="44" t="str">
        <f t="shared" si="1"/>
        <v xml:space="preserve"> </v>
      </c>
      <c r="N47" s="45"/>
      <c r="O47" s="7"/>
      <c r="P47" s="7"/>
      <c r="Q47" s="7"/>
      <c r="R47" s="7"/>
      <c r="S47" s="7"/>
      <c r="T47" s="7"/>
      <c r="U47" s="7"/>
      <c r="V47" s="5"/>
      <c r="W47" s="5"/>
      <c r="X47" s="5"/>
      <c r="Y47" s="5"/>
      <c r="Z47" s="5"/>
    </row>
    <row r="48" spans="1:26" ht="30" customHeight="1" x14ac:dyDescent="0.55000000000000004">
      <c r="A48" s="40">
        <v>1601</v>
      </c>
      <c r="B48" s="41"/>
      <c r="C48" s="59" t="s">
        <v>30</v>
      </c>
      <c r="D48" s="60"/>
      <c r="E48" s="60"/>
      <c r="F48" s="60"/>
      <c r="G48" s="60"/>
      <c r="H48" s="60"/>
      <c r="I48" s="60"/>
      <c r="J48" s="60"/>
      <c r="K48" s="63"/>
      <c r="L48" s="31">
        <v>1.3</v>
      </c>
      <c r="M48" s="44" t="str">
        <f t="shared" si="1"/>
        <v xml:space="preserve"> </v>
      </c>
      <c r="N48" s="45"/>
      <c r="O48" s="7"/>
      <c r="P48" s="7"/>
      <c r="Q48" s="7"/>
      <c r="R48" s="7"/>
      <c r="S48" s="7"/>
      <c r="T48" s="7"/>
      <c r="U48" s="7"/>
      <c r="V48" s="5"/>
      <c r="W48" s="5"/>
      <c r="X48" s="5"/>
      <c r="Y48" s="5"/>
      <c r="Z48" s="5"/>
    </row>
    <row r="49" spans="1:26" ht="30" customHeight="1" x14ac:dyDescent="0.55000000000000004">
      <c r="A49" s="40">
        <v>1603</v>
      </c>
      <c r="B49" s="41"/>
      <c r="C49" s="59" t="s">
        <v>31</v>
      </c>
      <c r="D49" s="60"/>
      <c r="E49" s="60"/>
      <c r="F49" s="60"/>
      <c r="G49" s="60"/>
      <c r="H49" s="60"/>
      <c r="I49" s="60"/>
      <c r="J49" s="60"/>
      <c r="K49" s="63"/>
      <c r="L49" s="31">
        <v>4.5</v>
      </c>
      <c r="M49" s="44" t="str">
        <f t="shared" si="1"/>
        <v xml:space="preserve"> </v>
      </c>
      <c r="N49" s="45"/>
      <c r="O49" s="7"/>
      <c r="P49" s="7"/>
      <c r="Q49" s="7"/>
      <c r="R49" s="7"/>
      <c r="S49" s="7"/>
      <c r="T49" s="7"/>
      <c r="U49" s="7"/>
      <c r="V49" s="5"/>
      <c r="W49" s="5"/>
      <c r="X49" s="5"/>
      <c r="Y49" s="5"/>
      <c r="Z49" s="5"/>
    </row>
    <row r="50" spans="1:26" ht="30" customHeight="1" x14ac:dyDescent="0.55000000000000004">
      <c r="A50" s="40">
        <v>1604</v>
      </c>
      <c r="B50" s="41"/>
      <c r="C50" s="59" t="s">
        <v>172</v>
      </c>
      <c r="D50" s="60"/>
      <c r="E50" s="60"/>
      <c r="F50" s="60"/>
      <c r="G50" s="60"/>
      <c r="H50" s="60"/>
      <c r="I50" s="60"/>
      <c r="J50" s="60"/>
      <c r="K50" s="63"/>
      <c r="L50" s="31">
        <v>0.5</v>
      </c>
      <c r="M50" s="44" t="str">
        <f t="shared" si="1"/>
        <v xml:space="preserve"> </v>
      </c>
      <c r="N50" s="45"/>
      <c r="O50" s="7"/>
      <c r="P50" s="7"/>
      <c r="Q50" s="7"/>
      <c r="R50" s="7"/>
      <c r="S50" s="7"/>
      <c r="T50" s="7"/>
      <c r="U50" s="7"/>
      <c r="V50" s="5"/>
      <c r="W50" s="5"/>
      <c r="X50" s="5"/>
      <c r="Y50" s="5"/>
      <c r="Z50" s="5"/>
    </row>
    <row r="51" spans="1:26" ht="30" customHeight="1" x14ac:dyDescent="0.55000000000000004">
      <c r="A51" s="40">
        <v>2301</v>
      </c>
      <c r="B51" s="41"/>
      <c r="C51" s="59" t="s">
        <v>173</v>
      </c>
      <c r="D51" s="64"/>
      <c r="E51" s="64"/>
      <c r="F51" s="64"/>
      <c r="G51" s="64"/>
      <c r="H51" s="64"/>
      <c r="I51" s="64"/>
      <c r="J51" s="64"/>
      <c r="K51" s="65"/>
      <c r="L51" s="31">
        <v>0.5</v>
      </c>
      <c r="M51" s="44" t="str">
        <f t="shared" si="1"/>
        <v xml:space="preserve"> </v>
      </c>
      <c r="N51" s="45"/>
      <c r="O51" s="7"/>
      <c r="P51" s="7"/>
      <c r="Q51" s="7"/>
      <c r="R51" s="7"/>
      <c r="S51" s="7"/>
      <c r="T51" s="7"/>
      <c r="U51" s="7"/>
      <c r="V51" s="5"/>
      <c r="W51" s="5"/>
      <c r="X51" s="5"/>
      <c r="Y51" s="5"/>
      <c r="Z51" s="5"/>
    </row>
    <row r="52" spans="1:26" ht="30" customHeight="1" x14ac:dyDescent="0.55000000000000004">
      <c r="A52" s="40">
        <v>2302</v>
      </c>
      <c r="B52" s="66"/>
      <c r="C52" s="67" t="s">
        <v>174</v>
      </c>
      <c r="D52" s="68"/>
      <c r="E52" s="68"/>
      <c r="F52" s="68"/>
      <c r="G52" s="68"/>
      <c r="H52" s="68"/>
      <c r="I52" s="68"/>
      <c r="J52" s="68"/>
      <c r="K52" s="69"/>
      <c r="L52" s="31">
        <v>0.5</v>
      </c>
      <c r="M52" s="44" t="str">
        <f t="shared" si="1"/>
        <v xml:space="preserve"> </v>
      </c>
      <c r="N52" s="45"/>
      <c r="O52" s="7"/>
      <c r="P52" s="7"/>
      <c r="Q52" s="7"/>
      <c r="R52" s="7"/>
      <c r="S52" s="7"/>
      <c r="T52" s="7"/>
      <c r="U52" s="7"/>
      <c r="V52" s="5"/>
      <c r="W52" s="5"/>
      <c r="X52" s="5"/>
      <c r="Y52" s="5"/>
      <c r="Z52" s="5"/>
    </row>
    <row r="53" spans="1:26" ht="30" customHeight="1" x14ac:dyDescent="0.55000000000000004">
      <c r="A53" s="70">
        <v>2307</v>
      </c>
      <c r="B53" s="66"/>
      <c r="C53" s="67" t="s">
        <v>32</v>
      </c>
      <c r="D53" s="68"/>
      <c r="E53" s="68"/>
      <c r="F53" s="68"/>
      <c r="G53" s="68"/>
      <c r="H53" s="68"/>
      <c r="I53" s="68"/>
      <c r="J53" s="68"/>
      <c r="K53" s="69"/>
      <c r="L53" s="31">
        <v>2</v>
      </c>
      <c r="M53" s="71" t="str">
        <f t="shared" si="1"/>
        <v xml:space="preserve"> </v>
      </c>
      <c r="N53" s="45"/>
      <c r="O53" s="7"/>
      <c r="P53" s="7"/>
      <c r="Q53" s="45"/>
      <c r="R53" s="7"/>
      <c r="S53" s="7"/>
      <c r="T53" s="7"/>
      <c r="U53" s="7"/>
      <c r="V53" s="5"/>
      <c r="W53" s="5"/>
      <c r="X53" s="5"/>
      <c r="Y53" s="5"/>
      <c r="Z53" s="5"/>
    </row>
    <row r="54" spans="1:26" ht="30" customHeight="1" x14ac:dyDescent="0.55000000000000004">
      <c r="A54" s="70">
        <v>2308</v>
      </c>
      <c r="B54" s="41"/>
      <c r="C54" s="67" t="s">
        <v>33</v>
      </c>
      <c r="D54" s="68"/>
      <c r="E54" s="68"/>
      <c r="F54" s="68"/>
      <c r="G54" s="68"/>
      <c r="H54" s="68"/>
      <c r="I54" s="68"/>
      <c r="J54" s="68"/>
      <c r="K54" s="69"/>
      <c r="L54" s="31">
        <v>33</v>
      </c>
      <c r="M54" s="44" t="str">
        <f t="shared" si="1"/>
        <v xml:space="preserve"> </v>
      </c>
      <c r="N54" s="45"/>
      <c r="O54" s="7"/>
      <c r="P54" s="7"/>
      <c r="Q54" s="7"/>
      <c r="R54" s="7"/>
      <c r="S54" s="7"/>
      <c r="T54" s="7"/>
      <c r="U54" s="7"/>
      <c r="V54" s="5"/>
      <c r="W54" s="5"/>
      <c r="X54" s="5"/>
      <c r="Y54" s="5"/>
      <c r="Z54" s="5"/>
    </row>
    <row r="55" spans="1:26" ht="30" customHeight="1" x14ac:dyDescent="0.55000000000000004">
      <c r="A55" s="51" t="s">
        <v>12</v>
      </c>
      <c r="B55" s="33" t="s">
        <v>13</v>
      </c>
      <c r="C55" s="35"/>
      <c r="D55" s="34"/>
      <c r="E55" s="34"/>
      <c r="F55" s="34"/>
      <c r="G55" s="34"/>
      <c r="H55" s="34"/>
      <c r="I55" s="34"/>
      <c r="J55" s="37"/>
      <c r="K55" s="56"/>
      <c r="L55" s="38" t="s">
        <v>15</v>
      </c>
      <c r="M55" s="72"/>
      <c r="N55" s="45"/>
      <c r="O55" s="7"/>
      <c r="P55" s="7"/>
      <c r="Q55" s="7"/>
      <c r="R55" s="7"/>
      <c r="S55" s="7"/>
      <c r="T55" s="7"/>
      <c r="U55" s="7"/>
      <c r="V55" s="5"/>
      <c r="W55" s="5"/>
      <c r="X55" s="5"/>
      <c r="Y55" s="5"/>
      <c r="Z55" s="5"/>
    </row>
    <row r="56" spans="1:26" ht="30" customHeight="1" x14ac:dyDescent="0.55000000000000004">
      <c r="A56" s="40" t="s">
        <v>34</v>
      </c>
      <c r="B56" s="41"/>
      <c r="C56" s="59" t="s">
        <v>35</v>
      </c>
      <c r="D56" s="60"/>
      <c r="E56" s="60"/>
      <c r="F56" s="64"/>
      <c r="G56" s="64"/>
      <c r="H56" s="64"/>
      <c r="I56" s="64"/>
      <c r="J56" s="64"/>
      <c r="K56" s="65"/>
      <c r="L56" s="31">
        <v>21</v>
      </c>
      <c r="M56" s="44" t="str">
        <f t="shared" ref="M56:M58" si="2">IF(B56*L56=0," ",B56*L56)</f>
        <v xml:space="preserve"> </v>
      </c>
      <c r="N56" s="45"/>
      <c r="O56" s="7"/>
      <c r="P56" s="7"/>
      <c r="Q56" s="7"/>
      <c r="R56" s="7"/>
      <c r="S56" s="7"/>
      <c r="T56" s="7"/>
      <c r="U56" s="7"/>
      <c r="V56" s="5"/>
      <c r="W56" s="5"/>
      <c r="X56" s="5"/>
      <c r="Y56" s="5"/>
      <c r="Z56" s="5"/>
    </row>
    <row r="57" spans="1:26" ht="30" customHeight="1" x14ac:dyDescent="0.55000000000000004">
      <c r="A57" s="40" t="s">
        <v>36</v>
      </c>
      <c r="B57" s="41"/>
      <c r="C57" s="59" t="s">
        <v>37</v>
      </c>
      <c r="D57" s="60"/>
      <c r="E57" s="60"/>
      <c r="F57" s="64"/>
      <c r="G57" s="64"/>
      <c r="H57" s="64"/>
      <c r="I57" s="64"/>
      <c r="J57" s="64"/>
      <c r="K57" s="65"/>
      <c r="L57" s="31">
        <v>18</v>
      </c>
      <c r="M57" s="44" t="str">
        <f t="shared" si="2"/>
        <v xml:space="preserve"> </v>
      </c>
      <c r="N57" s="45"/>
      <c r="O57" s="7"/>
      <c r="P57" s="7"/>
      <c r="Q57" s="7"/>
      <c r="R57" s="7"/>
      <c r="S57" s="7"/>
      <c r="T57" s="7"/>
      <c r="U57" s="7"/>
      <c r="V57" s="5"/>
      <c r="W57" s="5"/>
      <c r="X57" s="5"/>
      <c r="Y57" s="5"/>
      <c r="Z57" s="5"/>
    </row>
    <row r="58" spans="1:26" ht="30" customHeight="1" x14ac:dyDescent="0.55000000000000004">
      <c r="A58" s="40" t="s">
        <v>38</v>
      </c>
      <c r="B58" s="41"/>
      <c r="C58" s="59" t="s">
        <v>39</v>
      </c>
      <c r="D58" s="60"/>
      <c r="E58" s="60"/>
      <c r="F58" s="64"/>
      <c r="G58" s="64"/>
      <c r="H58" s="64"/>
      <c r="I58" s="64"/>
      <c r="J58" s="64"/>
      <c r="K58" s="65"/>
      <c r="L58" s="31">
        <v>1.25</v>
      </c>
      <c r="M58" s="44" t="str">
        <f t="shared" si="2"/>
        <v xml:space="preserve"> </v>
      </c>
      <c r="N58" s="45"/>
      <c r="O58" s="7"/>
      <c r="P58" s="7"/>
      <c r="Q58" s="7"/>
      <c r="R58" s="7"/>
      <c r="S58" s="7"/>
      <c r="T58" s="7"/>
      <c r="U58" s="7"/>
      <c r="V58" s="5"/>
      <c r="W58" s="5"/>
      <c r="X58" s="5"/>
      <c r="Y58" s="5"/>
      <c r="Z58" s="5"/>
    </row>
    <row r="59" spans="1:26" ht="30" customHeight="1" thickBot="1" x14ac:dyDescent="0.6">
      <c r="A59" s="73"/>
      <c r="B59" s="74"/>
      <c r="C59" s="75"/>
      <c r="D59" s="76"/>
      <c r="E59" s="76"/>
      <c r="F59" s="77"/>
      <c r="G59" s="77"/>
      <c r="H59" s="77"/>
      <c r="I59" s="141" t="s">
        <v>1</v>
      </c>
      <c r="J59" s="141"/>
      <c r="K59" s="121">
        <f>SUM(M35:M58)</f>
        <v>0</v>
      </c>
      <c r="L59" s="122"/>
      <c r="M59" s="123"/>
      <c r="N59" s="45"/>
      <c r="O59" s="7"/>
      <c r="P59" s="7"/>
      <c r="Q59" s="7"/>
      <c r="R59" s="7"/>
      <c r="S59" s="7"/>
      <c r="T59" s="7"/>
      <c r="U59" s="7"/>
      <c r="V59" s="5"/>
      <c r="W59" s="5"/>
      <c r="X59" s="5"/>
      <c r="Y59" s="5"/>
      <c r="Z59" s="5"/>
    </row>
    <row r="60" spans="1:26" ht="30" customHeight="1" x14ac:dyDescent="0.55000000000000004">
      <c r="A60" s="78"/>
      <c r="B60" s="78"/>
      <c r="C60" s="79"/>
      <c r="D60" s="79"/>
      <c r="E60" s="79"/>
      <c r="F60" s="80"/>
      <c r="G60" s="80"/>
      <c r="H60" s="80"/>
      <c r="I60" s="80"/>
      <c r="J60" s="81"/>
      <c r="K60" s="82"/>
      <c r="L60" s="83"/>
      <c r="M60" s="83"/>
      <c r="N60" s="84"/>
      <c r="O60" s="7"/>
      <c r="P60" s="7"/>
      <c r="Q60" s="7"/>
      <c r="R60" s="7"/>
      <c r="S60" s="7"/>
      <c r="T60" s="7"/>
      <c r="U60" s="7"/>
      <c r="V60" s="5"/>
      <c r="W60" s="5"/>
      <c r="X60" s="5"/>
      <c r="Y60" s="5"/>
      <c r="Z60" s="5"/>
    </row>
    <row r="61" spans="1:26" ht="30" customHeight="1" thickBot="1" x14ac:dyDescent="0.6">
      <c r="A61" s="78"/>
      <c r="B61" s="78"/>
      <c r="C61" s="79"/>
      <c r="D61" s="79"/>
      <c r="E61" s="79"/>
      <c r="F61" s="80"/>
      <c r="G61" s="80"/>
      <c r="H61" s="80"/>
      <c r="I61" s="80"/>
      <c r="J61" s="81"/>
      <c r="K61" s="82"/>
      <c r="L61" s="83"/>
      <c r="M61" s="83"/>
      <c r="N61" s="84"/>
      <c r="O61" s="7"/>
      <c r="P61" s="7"/>
      <c r="Q61" s="7"/>
      <c r="R61" s="7"/>
      <c r="S61" s="7"/>
      <c r="T61" s="7"/>
      <c r="U61" s="7"/>
      <c r="V61" s="5"/>
      <c r="W61" s="5"/>
      <c r="X61" s="5"/>
      <c r="Y61" s="5"/>
      <c r="Z61" s="5"/>
    </row>
    <row r="62" spans="1:26" ht="30" customHeight="1" x14ac:dyDescent="0.55000000000000004">
      <c r="A62" s="168" t="s">
        <v>12</v>
      </c>
      <c r="B62" s="169" t="s">
        <v>13</v>
      </c>
      <c r="C62" s="170" t="s">
        <v>40</v>
      </c>
      <c r="D62" s="146"/>
      <c r="E62" s="146"/>
      <c r="F62" s="146"/>
      <c r="G62" s="146"/>
      <c r="H62" s="146"/>
      <c r="I62" s="146"/>
      <c r="J62" s="146"/>
      <c r="K62" s="171"/>
      <c r="L62" s="172" t="s">
        <v>15</v>
      </c>
      <c r="M62" s="173" t="s">
        <v>16</v>
      </c>
      <c r="N62" s="45"/>
      <c r="O62" s="7"/>
      <c r="P62" s="7"/>
      <c r="Q62" s="7"/>
      <c r="R62" s="7"/>
      <c r="S62" s="7"/>
      <c r="T62" s="7"/>
      <c r="U62" s="7"/>
      <c r="V62" s="5"/>
      <c r="W62" s="5"/>
      <c r="X62" s="5"/>
      <c r="Y62" s="5"/>
      <c r="Z62" s="5"/>
    </row>
    <row r="63" spans="1:26" ht="30" customHeight="1" x14ac:dyDescent="0.55000000000000004">
      <c r="A63" s="174">
        <v>1101</v>
      </c>
      <c r="B63" s="175"/>
      <c r="C63" s="176" t="s">
        <v>41</v>
      </c>
      <c r="D63" s="177"/>
      <c r="E63" s="177"/>
      <c r="F63" s="177"/>
      <c r="G63" s="177"/>
      <c r="H63" s="177"/>
      <c r="I63" s="177"/>
      <c r="J63" s="177"/>
      <c r="K63" s="178"/>
      <c r="L63" s="179">
        <v>15.75</v>
      </c>
      <c r="M63" s="180" t="str">
        <f t="shared" ref="M63:M65" si="3">IF(B63*L63=0," ",B63*L63)</f>
        <v xml:space="preserve"> </v>
      </c>
      <c r="N63" s="45"/>
      <c r="O63" s="7"/>
      <c r="P63" s="7"/>
      <c r="Q63" s="7"/>
      <c r="R63" s="7"/>
      <c r="S63" s="7"/>
      <c r="T63" s="7"/>
      <c r="U63" s="7"/>
      <c r="V63" s="5"/>
      <c r="W63" s="5"/>
      <c r="X63" s="5"/>
      <c r="Y63" s="5"/>
      <c r="Z63" s="5"/>
    </row>
    <row r="64" spans="1:26" ht="30" customHeight="1" x14ac:dyDescent="0.55000000000000004">
      <c r="A64" s="174" t="s">
        <v>175</v>
      </c>
      <c r="B64" s="175"/>
      <c r="C64" s="181" t="s">
        <v>176</v>
      </c>
      <c r="D64" s="182"/>
      <c r="E64" s="182"/>
      <c r="F64" s="182"/>
      <c r="G64" s="182"/>
      <c r="H64" s="182"/>
      <c r="I64" s="182"/>
      <c r="J64" s="182"/>
      <c r="K64" s="183"/>
      <c r="L64" s="179">
        <v>15.75</v>
      </c>
      <c r="M64" s="180"/>
      <c r="N64" s="45"/>
      <c r="O64" s="7"/>
      <c r="P64" s="7"/>
      <c r="Q64" s="7"/>
      <c r="R64" s="7"/>
      <c r="S64" s="7"/>
      <c r="T64" s="7"/>
      <c r="U64" s="7"/>
      <c r="V64" s="5"/>
      <c r="W64" s="5"/>
      <c r="X64" s="5"/>
      <c r="Y64" s="5"/>
      <c r="Z64" s="5"/>
    </row>
    <row r="65" spans="1:26" ht="30" customHeight="1" x14ac:dyDescent="0.55000000000000004">
      <c r="A65" s="184">
        <v>1102</v>
      </c>
      <c r="B65" s="185"/>
      <c r="C65" s="186" t="s">
        <v>42</v>
      </c>
      <c r="D65" s="187"/>
      <c r="E65" s="187"/>
      <c r="F65" s="187"/>
      <c r="G65" s="187"/>
      <c r="H65" s="187"/>
      <c r="I65" s="187"/>
      <c r="J65" s="187"/>
      <c r="K65" s="183"/>
      <c r="L65" s="179">
        <v>15.75</v>
      </c>
      <c r="M65" s="180" t="str">
        <f t="shared" si="3"/>
        <v xml:space="preserve"> </v>
      </c>
      <c r="N65" s="45"/>
      <c r="O65" s="7"/>
      <c r="P65" s="7"/>
      <c r="Q65" s="7"/>
      <c r="R65" s="7"/>
      <c r="S65" s="7"/>
      <c r="T65" s="7"/>
      <c r="U65" s="7"/>
      <c r="V65" s="5"/>
      <c r="W65" s="5"/>
      <c r="X65" s="5"/>
      <c r="Y65" s="5"/>
      <c r="Z65" s="5"/>
    </row>
    <row r="66" spans="1:26" ht="30" customHeight="1" x14ac:dyDescent="0.55000000000000004">
      <c r="A66" s="184">
        <v>1107</v>
      </c>
      <c r="B66" s="185"/>
      <c r="C66" s="176" t="s">
        <v>43</v>
      </c>
      <c r="D66" s="177"/>
      <c r="E66" s="177"/>
      <c r="F66" s="177"/>
      <c r="G66" s="177"/>
      <c r="H66" s="177"/>
      <c r="I66" s="177"/>
      <c r="J66" s="177"/>
      <c r="K66" s="178"/>
      <c r="L66" s="179">
        <v>36</v>
      </c>
      <c r="M66" s="180" t="str">
        <f t="shared" ref="M66:M81" si="4">IF(B66*L66=0," ",B66*L66)</f>
        <v xml:space="preserve"> </v>
      </c>
      <c r="N66" s="45"/>
      <c r="O66" s="7"/>
      <c r="P66" s="7"/>
      <c r="Q66" s="7"/>
      <c r="R66" s="7"/>
      <c r="S66" s="7"/>
      <c r="T66" s="7"/>
      <c r="U66" s="7"/>
      <c r="V66" s="5"/>
      <c r="W66" s="5"/>
      <c r="X66" s="5"/>
      <c r="Y66" s="5"/>
      <c r="Z66" s="5"/>
    </row>
    <row r="67" spans="1:26" ht="30" customHeight="1" x14ac:dyDescent="0.55000000000000004">
      <c r="A67" s="184">
        <v>1112</v>
      </c>
      <c r="B67" s="185"/>
      <c r="C67" s="176" t="s">
        <v>44</v>
      </c>
      <c r="D67" s="177"/>
      <c r="E67" s="177"/>
      <c r="F67" s="177"/>
      <c r="G67" s="177"/>
      <c r="H67" s="177"/>
      <c r="I67" s="177"/>
      <c r="J67" s="177"/>
      <c r="K67" s="178"/>
      <c r="L67" s="179">
        <v>12.5</v>
      </c>
      <c r="M67" s="180" t="str">
        <f t="shared" si="4"/>
        <v xml:space="preserve"> </v>
      </c>
      <c r="N67" s="45"/>
      <c r="O67" s="7"/>
      <c r="P67" s="7"/>
      <c r="Q67" s="7"/>
      <c r="R67" s="7"/>
      <c r="S67" s="7"/>
      <c r="T67" s="7"/>
      <c r="U67" s="7"/>
      <c r="V67" s="5"/>
      <c r="W67" s="5"/>
      <c r="X67" s="5"/>
      <c r="Y67" s="5"/>
      <c r="Z67" s="5"/>
    </row>
    <row r="68" spans="1:26" ht="30" customHeight="1" x14ac:dyDescent="0.55000000000000004">
      <c r="A68" s="184">
        <v>1114</v>
      </c>
      <c r="B68" s="185"/>
      <c r="C68" s="176" t="s">
        <v>45</v>
      </c>
      <c r="D68" s="177"/>
      <c r="E68" s="177"/>
      <c r="F68" s="177"/>
      <c r="G68" s="177"/>
      <c r="H68" s="177"/>
      <c r="I68" s="177"/>
      <c r="J68" s="177"/>
      <c r="K68" s="178"/>
      <c r="L68" s="179">
        <v>25</v>
      </c>
      <c r="M68" s="180" t="str">
        <f t="shared" si="4"/>
        <v xml:space="preserve"> </v>
      </c>
      <c r="N68" s="45"/>
      <c r="O68" s="7"/>
      <c r="P68" s="7"/>
      <c r="Q68" s="7"/>
      <c r="R68" s="7"/>
      <c r="S68" s="7"/>
      <c r="T68" s="7"/>
      <c r="U68" s="7"/>
      <c r="V68" s="5"/>
      <c r="W68" s="5"/>
      <c r="X68" s="5"/>
      <c r="Y68" s="5"/>
      <c r="Z68" s="5"/>
    </row>
    <row r="69" spans="1:26" ht="30" customHeight="1" x14ac:dyDescent="0.55000000000000004">
      <c r="A69" s="184">
        <v>1120</v>
      </c>
      <c r="B69" s="185"/>
      <c r="C69" s="176" t="s">
        <v>46</v>
      </c>
      <c r="D69" s="177"/>
      <c r="E69" s="177"/>
      <c r="F69" s="188"/>
      <c r="G69" s="188"/>
      <c r="H69" s="188"/>
      <c r="I69" s="188"/>
      <c r="J69" s="188"/>
      <c r="K69" s="189"/>
      <c r="L69" s="179">
        <v>44</v>
      </c>
      <c r="M69" s="180" t="str">
        <f t="shared" si="4"/>
        <v xml:space="preserve"> </v>
      </c>
      <c r="N69" s="45"/>
      <c r="O69" s="7"/>
      <c r="P69" s="7"/>
      <c r="Q69" s="7"/>
      <c r="R69" s="7"/>
      <c r="S69" s="7"/>
      <c r="T69" s="7"/>
      <c r="U69" s="7"/>
      <c r="V69" s="5"/>
      <c r="W69" s="5"/>
      <c r="X69" s="5"/>
      <c r="Y69" s="5"/>
      <c r="Z69" s="5"/>
    </row>
    <row r="70" spans="1:26" ht="30" customHeight="1" x14ac:dyDescent="0.55000000000000004">
      <c r="A70" s="184">
        <v>1121</v>
      </c>
      <c r="B70" s="185"/>
      <c r="C70" s="176" t="s">
        <v>47</v>
      </c>
      <c r="D70" s="177"/>
      <c r="E70" s="177"/>
      <c r="F70" s="188"/>
      <c r="G70" s="188"/>
      <c r="H70" s="188"/>
      <c r="I70" s="188"/>
      <c r="J70" s="188"/>
      <c r="K70" s="189"/>
      <c r="L70" s="179">
        <v>16.5</v>
      </c>
      <c r="M70" s="180" t="str">
        <f t="shared" si="4"/>
        <v xml:space="preserve"> </v>
      </c>
      <c r="N70" s="45"/>
      <c r="O70" s="7"/>
      <c r="P70" s="7"/>
      <c r="Q70" s="7"/>
      <c r="R70" s="7"/>
      <c r="S70" s="7"/>
      <c r="T70" s="7"/>
      <c r="U70" s="7"/>
      <c r="V70" s="5"/>
      <c r="W70" s="5"/>
      <c r="X70" s="5"/>
      <c r="Y70" s="5"/>
      <c r="Z70" s="5"/>
    </row>
    <row r="71" spans="1:26" ht="30" customHeight="1" x14ac:dyDescent="0.55000000000000004">
      <c r="A71" s="184">
        <v>1130</v>
      </c>
      <c r="B71" s="185"/>
      <c r="C71" s="176" t="s">
        <v>48</v>
      </c>
      <c r="D71" s="177"/>
      <c r="E71" s="177"/>
      <c r="F71" s="177"/>
      <c r="G71" s="177"/>
      <c r="H71" s="177"/>
      <c r="I71" s="177"/>
      <c r="J71" s="177"/>
      <c r="K71" s="178"/>
      <c r="L71" s="179">
        <v>11.5</v>
      </c>
      <c r="M71" s="180" t="str">
        <f t="shared" si="4"/>
        <v xml:space="preserve"> </v>
      </c>
      <c r="N71" s="45"/>
      <c r="O71" s="7"/>
      <c r="P71" s="7"/>
      <c r="Q71" s="7"/>
      <c r="R71" s="7"/>
      <c r="S71" s="7"/>
      <c r="T71" s="7"/>
      <c r="U71" s="7"/>
      <c r="V71" s="5"/>
      <c r="W71" s="5"/>
      <c r="X71" s="5"/>
      <c r="Y71" s="5"/>
      <c r="Z71" s="5"/>
    </row>
    <row r="72" spans="1:26" ht="30" customHeight="1" x14ac:dyDescent="0.55000000000000004">
      <c r="A72" s="184">
        <v>1131</v>
      </c>
      <c r="B72" s="185"/>
      <c r="C72" s="176" t="s">
        <v>49</v>
      </c>
      <c r="D72" s="177"/>
      <c r="E72" s="177"/>
      <c r="F72" s="177"/>
      <c r="G72" s="177"/>
      <c r="H72" s="177"/>
      <c r="I72" s="177"/>
      <c r="J72" s="177"/>
      <c r="K72" s="178"/>
      <c r="L72" s="179">
        <v>30</v>
      </c>
      <c r="M72" s="180" t="str">
        <f t="shared" si="4"/>
        <v xml:space="preserve"> </v>
      </c>
      <c r="N72" s="45"/>
      <c r="O72" s="7"/>
      <c r="P72" s="7"/>
      <c r="Q72" s="7"/>
      <c r="R72" s="7"/>
      <c r="S72" s="7"/>
      <c r="T72" s="7"/>
      <c r="U72" s="7"/>
      <c r="V72" s="5"/>
      <c r="W72" s="5"/>
      <c r="X72" s="5"/>
      <c r="Y72" s="5"/>
      <c r="Z72" s="5"/>
    </row>
    <row r="73" spans="1:26" ht="30" customHeight="1" x14ac:dyDescent="0.55000000000000004">
      <c r="A73" s="184">
        <v>1140</v>
      </c>
      <c r="B73" s="185"/>
      <c r="C73" s="176" t="s">
        <v>50</v>
      </c>
      <c r="D73" s="177"/>
      <c r="E73" s="177"/>
      <c r="F73" s="177"/>
      <c r="G73" s="177"/>
      <c r="H73" s="177"/>
      <c r="I73" s="177"/>
      <c r="J73" s="177"/>
      <c r="K73" s="178"/>
      <c r="L73" s="179">
        <v>12.5</v>
      </c>
      <c r="M73" s="180" t="str">
        <f t="shared" si="4"/>
        <v xml:space="preserve"> </v>
      </c>
      <c r="N73" s="45"/>
      <c r="O73" s="7"/>
      <c r="P73" s="7"/>
      <c r="Q73" s="7"/>
      <c r="R73" s="7"/>
      <c r="S73" s="7"/>
      <c r="T73" s="7"/>
      <c r="U73" s="7"/>
      <c r="V73" s="5"/>
      <c r="W73" s="5"/>
      <c r="X73" s="5"/>
      <c r="Y73" s="5"/>
      <c r="Z73" s="5"/>
    </row>
    <row r="74" spans="1:26" ht="30" customHeight="1" x14ac:dyDescent="0.55000000000000004">
      <c r="A74" s="184">
        <v>1142</v>
      </c>
      <c r="B74" s="185"/>
      <c r="C74" s="176" t="s">
        <v>177</v>
      </c>
      <c r="D74" s="177"/>
      <c r="E74" s="177"/>
      <c r="F74" s="177"/>
      <c r="G74" s="177"/>
      <c r="H74" s="177"/>
      <c r="I74" s="177"/>
      <c r="J74" s="177"/>
      <c r="K74" s="178"/>
      <c r="L74" s="179">
        <v>21</v>
      </c>
      <c r="M74" s="180" t="str">
        <f t="shared" si="4"/>
        <v xml:space="preserve"> </v>
      </c>
      <c r="N74" s="45"/>
      <c r="O74" s="7"/>
      <c r="P74" s="7"/>
      <c r="Q74" s="7"/>
      <c r="R74" s="7"/>
      <c r="S74" s="7"/>
      <c r="T74" s="7"/>
      <c r="U74" s="7"/>
      <c r="V74" s="5"/>
      <c r="W74" s="5"/>
      <c r="X74" s="5"/>
      <c r="Y74" s="5"/>
      <c r="Z74" s="5"/>
    </row>
    <row r="75" spans="1:26" ht="30" customHeight="1" x14ac:dyDescent="0.55000000000000004">
      <c r="A75" s="184">
        <v>1143</v>
      </c>
      <c r="B75" s="185"/>
      <c r="C75" s="176" t="s">
        <v>51</v>
      </c>
      <c r="D75" s="177"/>
      <c r="E75" s="177"/>
      <c r="F75" s="177"/>
      <c r="G75" s="177"/>
      <c r="H75" s="177"/>
      <c r="I75" s="177"/>
      <c r="J75" s="177"/>
      <c r="K75" s="178"/>
      <c r="L75" s="179">
        <v>12.5</v>
      </c>
      <c r="M75" s="180" t="str">
        <f t="shared" si="4"/>
        <v xml:space="preserve"> </v>
      </c>
      <c r="N75" s="45"/>
      <c r="O75" s="7"/>
      <c r="P75" s="7"/>
      <c r="Q75" s="7"/>
      <c r="R75" s="7"/>
      <c r="S75" s="7"/>
      <c r="T75" s="7"/>
      <c r="U75" s="7"/>
      <c r="V75" s="5"/>
      <c r="W75" s="5"/>
      <c r="X75" s="5"/>
      <c r="Y75" s="5"/>
      <c r="Z75" s="5"/>
    </row>
    <row r="76" spans="1:26" ht="30" customHeight="1" x14ac:dyDescent="0.55000000000000004">
      <c r="A76" s="184">
        <v>1150</v>
      </c>
      <c r="B76" s="185"/>
      <c r="C76" s="176" t="s">
        <v>52</v>
      </c>
      <c r="D76" s="177"/>
      <c r="E76" s="177"/>
      <c r="F76" s="177"/>
      <c r="G76" s="177"/>
      <c r="H76" s="177"/>
      <c r="I76" s="177"/>
      <c r="J76" s="177"/>
      <c r="K76" s="178"/>
      <c r="L76" s="179">
        <v>13.5</v>
      </c>
      <c r="M76" s="180" t="str">
        <f t="shared" si="4"/>
        <v xml:space="preserve"> </v>
      </c>
      <c r="N76" s="45"/>
      <c r="O76" s="7"/>
      <c r="P76" s="7"/>
      <c r="Q76" s="7"/>
      <c r="R76" s="7"/>
      <c r="S76" s="7"/>
      <c r="T76" s="7"/>
      <c r="U76" s="7"/>
      <c r="V76" s="5"/>
      <c r="W76" s="5"/>
      <c r="X76" s="5"/>
      <c r="Y76" s="5"/>
      <c r="Z76" s="5"/>
    </row>
    <row r="77" spans="1:26" ht="30" customHeight="1" x14ac:dyDescent="0.55000000000000004">
      <c r="A77" s="184">
        <v>1151</v>
      </c>
      <c r="B77" s="185"/>
      <c r="C77" s="176" t="s">
        <v>178</v>
      </c>
      <c r="D77" s="177"/>
      <c r="E77" s="177"/>
      <c r="F77" s="177"/>
      <c r="G77" s="177"/>
      <c r="H77" s="177"/>
      <c r="I77" s="177"/>
      <c r="J77" s="177"/>
      <c r="K77" s="178"/>
      <c r="L77" s="179">
        <v>13.5</v>
      </c>
      <c r="M77" s="180" t="str">
        <f t="shared" ref="M77" si="5">IF(B77*L77=0," ",B77*L77)</f>
        <v xml:space="preserve"> </v>
      </c>
      <c r="N77" s="45"/>
      <c r="O77" s="7"/>
      <c r="P77" s="7"/>
      <c r="Q77" s="7"/>
      <c r="R77" s="7"/>
      <c r="S77" s="7"/>
      <c r="T77" s="7"/>
      <c r="U77" s="7"/>
      <c r="V77" s="5"/>
      <c r="W77" s="5"/>
      <c r="X77" s="5"/>
      <c r="Y77" s="5"/>
      <c r="Z77" s="5"/>
    </row>
    <row r="78" spans="1:26" ht="30" customHeight="1" x14ac:dyDescent="0.55000000000000004">
      <c r="A78" s="184">
        <v>1155</v>
      </c>
      <c r="B78" s="185"/>
      <c r="C78" s="176" t="s">
        <v>53</v>
      </c>
      <c r="D78" s="177"/>
      <c r="E78" s="177"/>
      <c r="F78" s="177"/>
      <c r="G78" s="177"/>
      <c r="H78" s="177"/>
      <c r="I78" s="177"/>
      <c r="J78" s="177"/>
      <c r="K78" s="178"/>
      <c r="L78" s="179">
        <v>36</v>
      </c>
      <c r="M78" s="180" t="str">
        <f t="shared" ref="M78" si="6">IF(B78*L78=0," ",B78*L78)</f>
        <v xml:space="preserve"> </v>
      </c>
      <c r="N78" s="45"/>
      <c r="O78" s="7"/>
      <c r="P78" s="7"/>
      <c r="Q78" s="7"/>
      <c r="R78" s="7"/>
      <c r="S78" s="7"/>
      <c r="T78" s="7"/>
      <c r="U78" s="7"/>
      <c r="V78" s="5"/>
      <c r="W78" s="5"/>
      <c r="X78" s="5"/>
      <c r="Y78" s="5"/>
      <c r="Z78" s="5"/>
    </row>
    <row r="79" spans="1:26" ht="30" customHeight="1" x14ac:dyDescent="0.55000000000000004">
      <c r="A79" s="184">
        <v>1201</v>
      </c>
      <c r="B79" s="185"/>
      <c r="C79" s="176" t="s">
        <v>179</v>
      </c>
      <c r="D79" s="177"/>
      <c r="E79" s="177"/>
      <c r="F79" s="177"/>
      <c r="G79" s="177"/>
      <c r="H79" s="177"/>
      <c r="I79" s="177"/>
      <c r="J79" s="190"/>
      <c r="K79" s="178"/>
      <c r="L79" s="179">
        <v>15.25</v>
      </c>
      <c r="M79" s="180" t="str">
        <f t="shared" si="4"/>
        <v xml:space="preserve"> </v>
      </c>
      <c r="N79" s="45"/>
      <c r="O79" s="7"/>
      <c r="P79" s="7"/>
      <c r="Q79" s="7"/>
      <c r="R79" s="7"/>
      <c r="S79" s="7"/>
      <c r="T79" s="7"/>
      <c r="U79" s="7"/>
      <c r="V79" s="5"/>
      <c r="W79" s="5"/>
      <c r="X79" s="5"/>
      <c r="Y79" s="5"/>
      <c r="Z79" s="5"/>
    </row>
    <row r="80" spans="1:26" ht="30" customHeight="1" x14ac:dyDescent="0.55000000000000004">
      <c r="A80" s="184">
        <v>1202</v>
      </c>
      <c r="B80" s="185"/>
      <c r="C80" s="176" t="s">
        <v>180</v>
      </c>
      <c r="D80" s="177"/>
      <c r="E80" s="177"/>
      <c r="F80" s="177"/>
      <c r="G80" s="177"/>
      <c r="H80" s="177"/>
      <c r="I80" s="177"/>
      <c r="J80" s="191"/>
      <c r="K80" s="178"/>
      <c r="L80" s="179">
        <v>15.25</v>
      </c>
      <c r="M80" s="180" t="str">
        <f t="shared" ref="M80" si="7">IF(B80*L80=0," ",B80*L80)</f>
        <v xml:space="preserve"> </v>
      </c>
      <c r="N80" s="45"/>
      <c r="O80" s="7"/>
      <c r="P80" s="7"/>
      <c r="Q80" s="7"/>
      <c r="R80" s="7"/>
      <c r="S80" s="7"/>
      <c r="T80" s="7"/>
      <c r="U80" s="7"/>
      <c r="V80" s="5"/>
      <c r="W80" s="5"/>
      <c r="X80" s="5"/>
      <c r="Y80" s="5"/>
      <c r="Z80" s="5"/>
    </row>
    <row r="81" spans="1:26" ht="30" customHeight="1" x14ac:dyDescent="0.55000000000000004">
      <c r="A81" s="184">
        <v>1400</v>
      </c>
      <c r="B81" s="185"/>
      <c r="C81" s="176" t="s">
        <v>54</v>
      </c>
      <c r="D81" s="177"/>
      <c r="E81" s="177"/>
      <c r="F81" s="177"/>
      <c r="G81" s="177"/>
      <c r="H81" s="177"/>
      <c r="I81" s="177"/>
      <c r="J81" s="177"/>
      <c r="K81" s="178"/>
      <c r="L81" s="179">
        <v>12</v>
      </c>
      <c r="M81" s="180" t="str">
        <f t="shared" si="4"/>
        <v xml:space="preserve"> </v>
      </c>
      <c r="N81" s="45"/>
      <c r="O81" s="7"/>
      <c r="P81" s="7"/>
      <c r="Q81" s="7"/>
      <c r="R81" s="7"/>
      <c r="S81" s="7"/>
      <c r="T81" s="7"/>
      <c r="U81" s="7"/>
      <c r="V81" s="5"/>
      <c r="W81" s="5"/>
      <c r="X81" s="5"/>
      <c r="Y81" s="5"/>
      <c r="Z81" s="5"/>
    </row>
    <row r="82" spans="1:26" ht="30" customHeight="1" x14ac:dyDescent="0.55000000000000004">
      <c r="A82" s="192" t="s">
        <v>12</v>
      </c>
      <c r="B82" s="193" t="s">
        <v>13</v>
      </c>
      <c r="C82" s="194" t="s">
        <v>55</v>
      </c>
      <c r="D82" s="195"/>
      <c r="E82" s="195"/>
      <c r="F82" s="195"/>
      <c r="G82" s="195"/>
      <c r="H82" s="195"/>
      <c r="I82" s="195"/>
      <c r="J82" s="196"/>
      <c r="K82" s="197"/>
      <c r="L82" s="198" t="s">
        <v>15</v>
      </c>
      <c r="M82" s="199"/>
      <c r="N82" s="45"/>
      <c r="O82" s="7"/>
      <c r="P82" s="7"/>
      <c r="Q82" s="7"/>
      <c r="R82" s="7"/>
      <c r="S82" s="7"/>
      <c r="T82" s="7"/>
      <c r="U82" s="7"/>
      <c r="V82" s="5"/>
      <c r="W82" s="5"/>
      <c r="X82" s="5"/>
      <c r="Y82" s="5"/>
      <c r="Z82" s="5"/>
    </row>
    <row r="83" spans="1:26" ht="30" customHeight="1" x14ac:dyDescent="0.55000000000000004">
      <c r="A83" s="184">
        <v>9070</v>
      </c>
      <c r="B83" s="185"/>
      <c r="C83" s="176" t="s">
        <v>56</v>
      </c>
      <c r="D83" s="177"/>
      <c r="E83" s="177"/>
      <c r="F83" s="188"/>
      <c r="G83" s="188"/>
      <c r="H83" s="188"/>
      <c r="I83" s="188"/>
      <c r="J83" s="188"/>
      <c r="K83" s="189"/>
      <c r="L83" s="179">
        <v>14.25</v>
      </c>
      <c r="M83" s="180" t="str">
        <f t="shared" ref="M83:M95" si="8">IF(B83*L83=0," ",B83*L83)</f>
        <v xml:space="preserve"> </v>
      </c>
      <c r="N83" s="45"/>
      <c r="O83" s="7"/>
      <c r="P83" s="7"/>
      <c r="Q83" s="7"/>
      <c r="R83" s="7"/>
      <c r="S83" s="7"/>
      <c r="T83" s="7"/>
      <c r="U83" s="7"/>
      <c r="V83" s="5"/>
      <c r="W83" s="5"/>
      <c r="X83" s="5"/>
      <c r="Y83" s="5"/>
      <c r="Z83" s="5"/>
    </row>
    <row r="84" spans="1:26" ht="30" customHeight="1" x14ac:dyDescent="0.55000000000000004">
      <c r="A84" s="184">
        <v>9071</v>
      </c>
      <c r="B84" s="185"/>
      <c r="C84" s="176" t="s">
        <v>57</v>
      </c>
      <c r="D84" s="177"/>
      <c r="E84" s="177"/>
      <c r="F84" s="188"/>
      <c r="G84" s="188"/>
      <c r="H84" s="188"/>
      <c r="I84" s="188"/>
      <c r="J84" s="188"/>
      <c r="K84" s="189"/>
      <c r="L84" s="179">
        <v>2</v>
      </c>
      <c r="M84" s="180" t="str">
        <f t="shared" si="8"/>
        <v xml:space="preserve"> </v>
      </c>
      <c r="N84" s="45"/>
      <c r="O84" s="7"/>
      <c r="P84" s="7"/>
      <c r="Q84" s="7"/>
      <c r="R84" s="7"/>
      <c r="S84" s="7"/>
      <c r="T84" s="7"/>
      <c r="U84" s="7"/>
      <c r="V84" s="5"/>
      <c r="W84" s="5"/>
      <c r="X84" s="5"/>
      <c r="Y84" s="5"/>
      <c r="Z84" s="5"/>
    </row>
    <row r="85" spans="1:26" ht="30" customHeight="1" x14ac:dyDescent="0.55000000000000004">
      <c r="A85" s="184">
        <v>9072</v>
      </c>
      <c r="B85" s="185"/>
      <c r="C85" s="176" t="s">
        <v>58</v>
      </c>
      <c r="D85" s="177"/>
      <c r="E85" s="177"/>
      <c r="F85" s="188"/>
      <c r="G85" s="188"/>
      <c r="H85" s="188"/>
      <c r="I85" s="188"/>
      <c r="J85" s="188"/>
      <c r="K85" s="189"/>
      <c r="L85" s="179">
        <v>2</v>
      </c>
      <c r="M85" s="180"/>
      <c r="N85" s="45"/>
      <c r="O85" s="7"/>
      <c r="P85" s="7"/>
      <c r="Q85" s="7"/>
      <c r="R85" s="7"/>
      <c r="S85" s="7"/>
      <c r="T85" s="7"/>
      <c r="U85" s="7"/>
      <c r="V85" s="5"/>
      <c r="W85" s="5"/>
      <c r="X85" s="5"/>
      <c r="Y85" s="5"/>
      <c r="Z85" s="5"/>
    </row>
    <row r="86" spans="1:26" ht="30" customHeight="1" x14ac:dyDescent="0.55000000000000004">
      <c r="A86" s="184">
        <v>9073</v>
      </c>
      <c r="B86" s="185"/>
      <c r="C86" s="176" t="s">
        <v>59</v>
      </c>
      <c r="D86" s="177"/>
      <c r="E86" s="177"/>
      <c r="F86" s="188"/>
      <c r="G86" s="188"/>
      <c r="H86" s="188"/>
      <c r="I86" s="188"/>
      <c r="J86" s="188"/>
      <c r="K86" s="189"/>
      <c r="L86" s="179">
        <v>4.75</v>
      </c>
      <c r="M86" s="180" t="str">
        <f t="shared" si="8"/>
        <v xml:space="preserve"> </v>
      </c>
      <c r="N86" s="45"/>
      <c r="O86" s="7"/>
      <c r="P86" s="7"/>
      <c r="Q86" s="7"/>
      <c r="R86" s="7"/>
      <c r="S86" s="7"/>
      <c r="T86" s="7"/>
      <c r="U86" s="7"/>
      <c r="V86" s="5"/>
      <c r="W86" s="5"/>
      <c r="X86" s="5"/>
      <c r="Y86" s="5"/>
      <c r="Z86" s="5"/>
    </row>
    <row r="87" spans="1:26" ht="30" customHeight="1" x14ac:dyDescent="0.55000000000000004">
      <c r="A87" s="184">
        <v>9074</v>
      </c>
      <c r="B87" s="185"/>
      <c r="C87" s="176" t="s">
        <v>60</v>
      </c>
      <c r="D87" s="177"/>
      <c r="E87" s="177"/>
      <c r="F87" s="188"/>
      <c r="G87" s="188"/>
      <c r="H87" s="188"/>
      <c r="I87" s="188"/>
      <c r="J87" s="188"/>
      <c r="K87" s="189"/>
      <c r="L87" s="179">
        <v>4.75</v>
      </c>
      <c r="M87" s="180" t="str">
        <f t="shared" si="8"/>
        <v xml:space="preserve"> </v>
      </c>
      <c r="N87" s="45"/>
      <c r="O87" s="7"/>
      <c r="P87" s="7"/>
      <c r="Q87" s="7"/>
      <c r="R87" s="7"/>
      <c r="S87" s="7"/>
      <c r="T87" s="7"/>
      <c r="U87" s="7"/>
      <c r="V87" s="5"/>
      <c r="W87" s="5"/>
      <c r="X87" s="5"/>
      <c r="Y87" s="5"/>
      <c r="Z87" s="5"/>
    </row>
    <row r="88" spans="1:26" ht="30" customHeight="1" x14ac:dyDescent="0.55000000000000004">
      <c r="A88" s="184">
        <v>9075</v>
      </c>
      <c r="B88" s="185"/>
      <c r="C88" s="176" t="s">
        <v>61</v>
      </c>
      <c r="D88" s="177"/>
      <c r="E88" s="177"/>
      <c r="F88" s="188"/>
      <c r="G88" s="188"/>
      <c r="H88" s="188"/>
      <c r="I88" s="188"/>
      <c r="J88" s="188"/>
      <c r="K88" s="189"/>
      <c r="L88" s="179">
        <v>2</v>
      </c>
      <c r="M88" s="180" t="str">
        <f t="shared" si="8"/>
        <v xml:space="preserve"> </v>
      </c>
      <c r="N88" s="45"/>
      <c r="O88" s="7"/>
      <c r="P88" s="7"/>
      <c r="Q88" s="7"/>
      <c r="R88" s="7"/>
      <c r="S88" s="7"/>
      <c r="T88" s="7"/>
      <c r="U88" s="7"/>
      <c r="V88" s="5"/>
      <c r="W88" s="5"/>
      <c r="X88" s="5"/>
      <c r="Y88" s="5"/>
      <c r="Z88" s="5"/>
    </row>
    <row r="89" spans="1:26" ht="30" customHeight="1" x14ac:dyDescent="0.55000000000000004">
      <c r="A89" s="184">
        <v>9076</v>
      </c>
      <c r="B89" s="185"/>
      <c r="C89" s="176" t="s">
        <v>62</v>
      </c>
      <c r="D89" s="177"/>
      <c r="E89" s="177"/>
      <c r="F89" s="188"/>
      <c r="G89" s="188"/>
      <c r="H89" s="188"/>
      <c r="I89" s="188"/>
      <c r="J89" s="188"/>
      <c r="K89" s="189"/>
      <c r="L89" s="179">
        <v>2</v>
      </c>
      <c r="M89" s="180" t="str">
        <f t="shared" si="8"/>
        <v xml:space="preserve"> </v>
      </c>
      <c r="N89" s="45"/>
      <c r="O89" s="7"/>
      <c r="P89" s="7"/>
      <c r="Q89" s="7"/>
      <c r="R89" s="7"/>
      <c r="S89" s="7"/>
      <c r="T89" s="7"/>
      <c r="U89" s="7"/>
      <c r="V89" s="5"/>
      <c r="W89" s="5"/>
      <c r="X89" s="5"/>
      <c r="Y89" s="5"/>
      <c r="Z89" s="5"/>
    </row>
    <row r="90" spans="1:26" ht="30" customHeight="1" x14ac:dyDescent="0.55000000000000004">
      <c r="A90" s="184">
        <v>9077</v>
      </c>
      <c r="B90" s="185"/>
      <c r="C90" s="176" t="s">
        <v>63</v>
      </c>
      <c r="D90" s="177"/>
      <c r="E90" s="177"/>
      <c r="F90" s="188"/>
      <c r="G90" s="188"/>
      <c r="H90" s="188"/>
      <c r="I90" s="188"/>
      <c r="J90" s="188"/>
      <c r="K90" s="189"/>
      <c r="L90" s="179">
        <v>4.75</v>
      </c>
      <c r="M90" s="180" t="str">
        <f t="shared" si="8"/>
        <v xml:space="preserve"> </v>
      </c>
      <c r="N90" s="45"/>
      <c r="O90" s="7"/>
      <c r="P90" s="7"/>
      <c r="Q90" s="45"/>
      <c r="R90" s="7"/>
      <c r="S90" s="7"/>
      <c r="T90" s="7"/>
      <c r="U90" s="7"/>
      <c r="V90" s="5"/>
      <c r="W90" s="5"/>
      <c r="X90" s="5"/>
      <c r="Y90" s="5"/>
      <c r="Z90" s="5"/>
    </row>
    <row r="91" spans="1:26" ht="30" customHeight="1" x14ac:dyDescent="0.55000000000000004">
      <c r="A91" s="184" t="s">
        <v>64</v>
      </c>
      <c r="B91" s="185"/>
      <c r="C91" s="176" t="s">
        <v>65</v>
      </c>
      <c r="D91" s="177"/>
      <c r="E91" s="177"/>
      <c r="F91" s="188"/>
      <c r="G91" s="188"/>
      <c r="H91" s="188"/>
      <c r="I91" s="188"/>
      <c r="J91" s="188"/>
      <c r="K91" s="189"/>
      <c r="L91" s="179">
        <v>44</v>
      </c>
      <c r="M91" s="180" t="str">
        <f t="shared" si="8"/>
        <v xml:space="preserve"> </v>
      </c>
      <c r="N91" s="45"/>
      <c r="O91" s="7"/>
      <c r="P91" s="7"/>
      <c r="Q91" s="7"/>
      <c r="R91" s="7"/>
      <c r="S91" s="7"/>
      <c r="T91" s="7"/>
      <c r="U91" s="7"/>
      <c r="V91" s="5"/>
      <c r="W91" s="5"/>
      <c r="X91" s="5"/>
      <c r="Y91" s="5"/>
      <c r="Z91" s="5"/>
    </row>
    <row r="92" spans="1:26" ht="30" customHeight="1" x14ac:dyDescent="0.55000000000000004">
      <c r="A92" s="184" t="s">
        <v>66</v>
      </c>
      <c r="B92" s="185"/>
      <c r="C92" s="176" t="s">
        <v>67</v>
      </c>
      <c r="D92" s="177"/>
      <c r="E92" s="177"/>
      <c r="F92" s="188"/>
      <c r="G92" s="188"/>
      <c r="H92" s="188"/>
      <c r="I92" s="188"/>
      <c r="J92" s="188"/>
      <c r="K92" s="189"/>
      <c r="L92" s="179">
        <v>44</v>
      </c>
      <c r="M92" s="180" t="str">
        <f t="shared" si="8"/>
        <v xml:space="preserve"> </v>
      </c>
      <c r="N92" s="45"/>
      <c r="O92" s="7"/>
      <c r="P92" s="7"/>
      <c r="Q92" s="7"/>
      <c r="R92" s="7"/>
      <c r="S92" s="7"/>
      <c r="T92" s="7"/>
      <c r="U92" s="7"/>
      <c r="V92" s="5"/>
      <c r="W92" s="5"/>
      <c r="X92" s="5"/>
      <c r="Y92" s="5"/>
      <c r="Z92" s="5"/>
    </row>
    <row r="93" spans="1:26" ht="30" customHeight="1" x14ac:dyDescent="0.55000000000000004">
      <c r="A93" s="184" t="s">
        <v>68</v>
      </c>
      <c r="B93" s="185"/>
      <c r="C93" s="176" t="s">
        <v>69</v>
      </c>
      <c r="D93" s="177"/>
      <c r="E93" s="177"/>
      <c r="F93" s="188"/>
      <c r="G93" s="188"/>
      <c r="H93" s="188"/>
      <c r="I93" s="188"/>
      <c r="J93" s="188"/>
      <c r="K93" s="189"/>
      <c r="L93" s="179">
        <v>44</v>
      </c>
      <c r="M93" s="180" t="str">
        <f t="shared" si="8"/>
        <v xml:space="preserve"> </v>
      </c>
      <c r="N93" s="45"/>
      <c r="O93" s="7"/>
      <c r="P93" s="7"/>
      <c r="Q93" s="7"/>
      <c r="R93" s="7"/>
      <c r="S93" s="7"/>
      <c r="T93" s="7"/>
      <c r="U93" s="7"/>
      <c r="V93" s="5"/>
      <c r="W93" s="5"/>
      <c r="X93" s="5"/>
      <c r="Y93" s="5"/>
      <c r="Z93" s="5"/>
    </row>
    <row r="94" spans="1:26" ht="30" customHeight="1" x14ac:dyDescent="0.55000000000000004">
      <c r="A94" s="184" t="s">
        <v>181</v>
      </c>
      <c r="B94" s="185"/>
      <c r="C94" s="176" t="s">
        <v>182</v>
      </c>
      <c r="D94" s="177"/>
      <c r="E94" s="177"/>
      <c r="F94" s="188"/>
      <c r="G94" s="188"/>
      <c r="H94" s="188"/>
      <c r="I94" s="188"/>
      <c r="J94" s="188"/>
      <c r="K94" s="189"/>
      <c r="L94" s="179">
        <v>33</v>
      </c>
      <c r="M94" s="180" t="str">
        <f t="shared" si="8"/>
        <v xml:space="preserve"> </v>
      </c>
      <c r="N94" s="45"/>
      <c r="O94" s="7"/>
      <c r="P94" s="7"/>
      <c r="Q94" s="7"/>
      <c r="R94" s="7"/>
      <c r="S94" s="7"/>
      <c r="T94" s="7"/>
      <c r="U94" s="7"/>
      <c r="V94" s="5"/>
      <c r="W94" s="5"/>
      <c r="X94" s="5"/>
      <c r="Y94" s="5"/>
      <c r="Z94" s="5"/>
    </row>
    <row r="95" spans="1:26" ht="30" customHeight="1" x14ac:dyDescent="0.55000000000000004">
      <c r="A95" s="184" t="s">
        <v>70</v>
      </c>
      <c r="B95" s="185"/>
      <c r="C95" s="176" t="s">
        <v>71</v>
      </c>
      <c r="D95" s="177"/>
      <c r="E95" s="177"/>
      <c r="F95" s="188"/>
      <c r="G95" s="188"/>
      <c r="H95" s="188"/>
      <c r="I95" s="188"/>
      <c r="J95" s="188"/>
      <c r="K95" s="189"/>
      <c r="L95" s="179">
        <v>33</v>
      </c>
      <c r="M95" s="180" t="str">
        <f t="shared" si="8"/>
        <v xml:space="preserve"> </v>
      </c>
      <c r="N95" s="45"/>
      <c r="O95" s="7"/>
      <c r="P95" s="7"/>
      <c r="Q95" s="7"/>
      <c r="R95" s="7"/>
      <c r="S95" s="7"/>
      <c r="T95" s="7"/>
      <c r="U95" s="7"/>
      <c r="V95" s="5"/>
      <c r="W95" s="5"/>
      <c r="X95" s="5"/>
      <c r="Y95" s="5"/>
      <c r="Z95" s="5"/>
    </row>
    <row r="96" spans="1:26" ht="30" customHeight="1" x14ac:dyDescent="0.55000000000000004">
      <c r="A96" s="184" t="s">
        <v>72</v>
      </c>
      <c r="B96" s="185"/>
      <c r="C96" s="176" t="s">
        <v>73</v>
      </c>
      <c r="D96" s="177"/>
      <c r="E96" s="177"/>
      <c r="F96" s="188"/>
      <c r="G96" s="188"/>
      <c r="H96" s="188"/>
      <c r="I96" s="188"/>
      <c r="J96" s="188"/>
      <c r="K96" s="189"/>
      <c r="L96" s="179">
        <v>33</v>
      </c>
      <c r="M96" s="180"/>
      <c r="N96" s="45"/>
      <c r="O96" s="7"/>
      <c r="P96" s="7"/>
      <c r="Q96" s="7"/>
      <c r="R96" s="7"/>
      <c r="S96" s="7"/>
      <c r="T96" s="7"/>
      <c r="U96" s="7"/>
      <c r="V96" s="5"/>
      <c r="W96" s="5"/>
      <c r="X96" s="5"/>
      <c r="Y96" s="5"/>
      <c r="Z96" s="5"/>
    </row>
    <row r="97" spans="1:26" ht="30" customHeight="1" x14ac:dyDescent="0.55000000000000004">
      <c r="A97" s="184">
        <v>9085</v>
      </c>
      <c r="B97" s="185"/>
      <c r="C97" s="176" t="s">
        <v>74</v>
      </c>
      <c r="D97" s="177"/>
      <c r="E97" s="177"/>
      <c r="F97" s="188"/>
      <c r="G97" s="188"/>
      <c r="H97" s="188"/>
      <c r="I97" s="188"/>
      <c r="J97" s="188"/>
      <c r="K97" s="189"/>
      <c r="L97" s="179">
        <v>42</v>
      </c>
      <c r="M97" s="180"/>
      <c r="N97" s="45"/>
      <c r="O97" s="7"/>
      <c r="P97" s="7"/>
      <c r="Q97" s="7"/>
      <c r="R97" s="7"/>
      <c r="S97" s="7"/>
      <c r="T97" s="7"/>
      <c r="U97" s="7"/>
      <c r="V97" s="5"/>
      <c r="W97" s="5"/>
      <c r="X97" s="5"/>
      <c r="Y97" s="5"/>
      <c r="Z97" s="5"/>
    </row>
    <row r="98" spans="1:26" ht="30" customHeight="1" x14ac:dyDescent="0.55000000000000004">
      <c r="A98" s="184">
        <v>9086</v>
      </c>
      <c r="B98" s="185"/>
      <c r="C98" s="176" t="s">
        <v>75</v>
      </c>
      <c r="D98" s="177"/>
      <c r="E98" s="177"/>
      <c r="F98" s="188"/>
      <c r="G98" s="188"/>
      <c r="H98" s="188"/>
      <c r="I98" s="188"/>
      <c r="J98" s="188"/>
      <c r="K98" s="189"/>
      <c r="L98" s="179">
        <v>30</v>
      </c>
      <c r="M98" s="180"/>
      <c r="N98" s="45"/>
      <c r="O98" s="7"/>
      <c r="P98" s="7"/>
      <c r="Q98" s="7"/>
      <c r="R98" s="7"/>
      <c r="S98" s="7"/>
      <c r="T98" s="7"/>
      <c r="U98" s="7"/>
      <c r="V98" s="5"/>
      <c r="W98" s="5"/>
      <c r="X98" s="5"/>
      <c r="Y98" s="5"/>
      <c r="Z98" s="5"/>
    </row>
    <row r="99" spans="1:26" ht="30" customHeight="1" x14ac:dyDescent="0.55000000000000004">
      <c r="A99" s="184">
        <v>9130</v>
      </c>
      <c r="B99" s="185"/>
      <c r="C99" s="176" t="s">
        <v>76</v>
      </c>
      <c r="D99" s="177"/>
      <c r="E99" s="177"/>
      <c r="F99" s="188"/>
      <c r="G99" s="188"/>
      <c r="H99" s="188"/>
      <c r="I99" s="188"/>
      <c r="J99" s="188"/>
      <c r="K99" s="189"/>
      <c r="L99" s="179">
        <v>6.5</v>
      </c>
      <c r="M99" s="180"/>
      <c r="N99" s="45"/>
      <c r="O99" s="7"/>
      <c r="P99" s="7"/>
      <c r="Q99" s="7"/>
      <c r="R99" s="7"/>
      <c r="S99" s="7"/>
      <c r="T99" s="7"/>
      <c r="U99" s="7"/>
      <c r="V99" s="5"/>
      <c r="W99" s="5"/>
      <c r="X99" s="5"/>
      <c r="Y99" s="5"/>
      <c r="Z99" s="5"/>
    </row>
    <row r="100" spans="1:26" ht="30" customHeight="1" x14ac:dyDescent="0.55000000000000004">
      <c r="A100" s="192" t="s">
        <v>12</v>
      </c>
      <c r="B100" s="193" t="s">
        <v>13</v>
      </c>
      <c r="C100" s="194" t="s">
        <v>77</v>
      </c>
      <c r="D100" s="195"/>
      <c r="E100" s="195"/>
      <c r="F100" s="195"/>
      <c r="G100" s="195"/>
      <c r="H100" s="195"/>
      <c r="I100" s="195"/>
      <c r="J100" s="195"/>
      <c r="K100" s="196"/>
      <c r="L100" s="198" t="s">
        <v>15</v>
      </c>
      <c r="M100" s="200"/>
      <c r="N100" s="45"/>
      <c r="O100" s="7"/>
      <c r="P100" s="7"/>
      <c r="Q100" s="7"/>
      <c r="R100" s="7"/>
      <c r="S100" s="7"/>
      <c r="T100" s="7"/>
      <c r="U100" s="7"/>
      <c r="V100" s="5"/>
      <c r="W100" s="5"/>
      <c r="X100" s="5"/>
      <c r="Y100" s="5"/>
      <c r="Z100" s="5"/>
    </row>
    <row r="101" spans="1:26" ht="30" customHeight="1" x14ac:dyDescent="0.55000000000000004">
      <c r="A101" s="184">
        <v>2101</v>
      </c>
      <c r="B101" s="185"/>
      <c r="C101" s="176" t="s">
        <v>78</v>
      </c>
      <c r="D101" s="177"/>
      <c r="E101" s="177"/>
      <c r="F101" s="177"/>
      <c r="G101" s="177"/>
      <c r="H101" s="177"/>
      <c r="I101" s="177"/>
      <c r="J101" s="177"/>
      <c r="K101" s="178"/>
      <c r="L101" s="179">
        <v>13.5</v>
      </c>
      <c r="M101" s="180" t="str">
        <f t="shared" ref="M101:M112" si="9">IF(B101*L101=0," ",B101*L101)</f>
        <v xml:space="preserve"> </v>
      </c>
      <c r="N101" s="45"/>
      <c r="O101" s="7"/>
      <c r="P101" s="7"/>
      <c r="Q101" s="7"/>
      <c r="R101" s="7"/>
      <c r="S101" s="7"/>
      <c r="T101" s="7"/>
      <c r="U101" s="7"/>
      <c r="V101" s="5"/>
      <c r="W101" s="5"/>
      <c r="X101" s="5"/>
      <c r="Y101" s="5"/>
      <c r="Z101" s="5"/>
    </row>
    <row r="102" spans="1:26" ht="30" customHeight="1" x14ac:dyDescent="0.55000000000000004">
      <c r="A102" s="184" t="s">
        <v>79</v>
      </c>
      <c r="B102" s="185"/>
      <c r="C102" s="176" t="s">
        <v>80</v>
      </c>
      <c r="D102" s="177"/>
      <c r="E102" s="177"/>
      <c r="F102" s="177"/>
      <c r="G102" s="177"/>
      <c r="H102" s="177"/>
      <c r="I102" s="177"/>
      <c r="J102" s="177"/>
      <c r="K102" s="178"/>
      <c r="L102" s="179">
        <v>0.85</v>
      </c>
      <c r="M102" s="180" t="str">
        <f t="shared" si="9"/>
        <v xml:space="preserve"> </v>
      </c>
      <c r="N102" s="45"/>
      <c r="O102" s="7"/>
      <c r="P102" s="7"/>
      <c r="Q102" s="7"/>
      <c r="R102" s="7"/>
      <c r="S102" s="7"/>
      <c r="T102" s="7"/>
      <c r="U102" s="7"/>
      <c r="V102" s="5"/>
      <c r="W102" s="5"/>
      <c r="X102" s="5"/>
      <c r="Y102" s="5"/>
      <c r="Z102" s="5"/>
    </row>
    <row r="103" spans="1:26" ht="30" customHeight="1" x14ac:dyDescent="0.55000000000000004">
      <c r="A103" s="184">
        <v>2102</v>
      </c>
      <c r="B103" s="185"/>
      <c r="C103" s="176" t="s">
        <v>81</v>
      </c>
      <c r="D103" s="177"/>
      <c r="E103" s="177"/>
      <c r="F103" s="177"/>
      <c r="G103" s="177"/>
      <c r="H103" s="177"/>
      <c r="I103" s="177"/>
      <c r="J103" s="177"/>
      <c r="K103" s="178"/>
      <c r="L103" s="179">
        <v>13.75</v>
      </c>
      <c r="M103" s="180" t="str">
        <f t="shared" si="9"/>
        <v xml:space="preserve"> </v>
      </c>
      <c r="N103" s="45"/>
      <c r="O103" s="7"/>
      <c r="P103" s="7"/>
      <c r="Q103" s="7"/>
      <c r="R103" s="7"/>
      <c r="S103" s="7"/>
      <c r="T103" s="7"/>
      <c r="U103" s="7"/>
      <c r="V103" s="5"/>
      <c r="W103" s="5"/>
      <c r="X103" s="5"/>
      <c r="Y103" s="5"/>
      <c r="Z103" s="5"/>
    </row>
    <row r="104" spans="1:26" ht="30" customHeight="1" x14ac:dyDescent="0.55000000000000004">
      <c r="A104" s="184" t="s">
        <v>82</v>
      </c>
      <c r="B104" s="185"/>
      <c r="C104" s="176" t="s">
        <v>83</v>
      </c>
      <c r="D104" s="177"/>
      <c r="E104" s="177"/>
      <c r="F104" s="177"/>
      <c r="G104" s="177"/>
      <c r="H104" s="177"/>
      <c r="I104" s="177"/>
      <c r="J104" s="177"/>
      <c r="K104" s="178"/>
      <c r="L104" s="179">
        <v>2.5</v>
      </c>
      <c r="M104" s="180" t="str">
        <f t="shared" si="9"/>
        <v xml:space="preserve"> </v>
      </c>
      <c r="N104" s="45"/>
      <c r="O104" s="7"/>
      <c r="P104" s="7"/>
      <c r="Q104" s="7"/>
      <c r="R104" s="7"/>
      <c r="S104" s="7"/>
      <c r="T104" s="7"/>
      <c r="U104" s="7"/>
      <c r="V104" s="5"/>
      <c r="W104" s="5"/>
      <c r="X104" s="5"/>
      <c r="Y104" s="5"/>
      <c r="Z104" s="5"/>
    </row>
    <row r="105" spans="1:26" ht="30" customHeight="1" x14ac:dyDescent="0.55000000000000004">
      <c r="A105" s="184">
        <v>2104</v>
      </c>
      <c r="B105" s="185"/>
      <c r="C105" s="176" t="s">
        <v>183</v>
      </c>
      <c r="D105" s="188"/>
      <c r="E105" s="188"/>
      <c r="F105" s="188"/>
      <c r="G105" s="188"/>
      <c r="H105" s="188"/>
      <c r="I105" s="188"/>
      <c r="J105" s="188"/>
      <c r="K105" s="189"/>
      <c r="L105" s="179">
        <v>6</v>
      </c>
      <c r="M105" s="180" t="str">
        <f t="shared" si="9"/>
        <v xml:space="preserve"> </v>
      </c>
      <c r="N105" s="45"/>
      <c r="O105" s="7"/>
      <c r="P105" s="7"/>
      <c r="Q105" s="7"/>
      <c r="R105" s="7"/>
      <c r="S105" s="7"/>
      <c r="T105" s="7"/>
      <c r="U105" s="7"/>
      <c r="V105" s="5"/>
      <c r="W105" s="5"/>
      <c r="X105" s="5"/>
      <c r="Y105" s="5"/>
      <c r="Z105" s="5"/>
    </row>
    <row r="106" spans="1:26" ht="30" customHeight="1" x14ac:dyDescent="0.55000000000000004">
      <c r="A106" s="184">
        <v>2105</v>
      </c>
      <c r="B106" s="185"/>
      <c r="C106" s="176" t="s">
        <v>84</v>
      </c>
      <c r="D106" s="177"/>
      <c r="E106" s="177"/>
      <c r="F106" s="177"/>
      <c r="G106" s="177"/>
      <c r="H106" s="177"/>
      <c r="I106" s="177"/>
      <c r="J106" s="177"/>
      <c r="K106" s="178"/>
      <c r="L106" s="179">
        <v>3.8</v>
      </c>
      <c r="M106" s="180" t="str">
        <f t="shared" si="9"/>
        <v xml:space="preserve"> </v>
      </c>
      <c r="N106" s="45"/>
      <c r="O106" s="7"/>
      <c r="P106" s="7"/>
      <c r="Q106" s="7"/>
      <c r="R106" s="7"/>
      <c r="S106" s="7"/>
      <c r="T106" s="7"/>
      <c r="U106" s="7"/>
      <c r="V106" s="5"/>
      <c r="W106" s="5"/>
      <c r="X106" s="5"/>
      <c r="Y106" s="5"/>
      <c r="Z106" s="5"/>
    </row>
    <row r="107" spans="1:26" ht="30" customHeight="1" x14ac:dyDescent="0.55000000000000004">
      <c r="A107" s="184">
        <v>2106</v>
      </c>
      <c r="B107" s="185"/>
      <c r="C107" s="176" t="s">
        <v>85</v>
      </c>
      <c r="D107" s="177"/>
      <c r="E107" s="177"/>
      <c r="F107" s="177"/>
      <c r="G107" s="177"/>
      <c r="H107" s="177"/>
      <c r="I107" s="177"/>
      <c r="J107" s="177"/>
      <c r="K107" s="178"/>
      <c r="L107" s="179">
        <v>3</v>
      </c>
      <c r="M107" s="180" t="str">
        <f t="shared" si="9"/>
        <v xml:space="preserve"> </v>
      </c>
      <c r="N107" s="45"/>
      <c r="O107" s="7"/>
      <c r="P107" s="7"/>
      <c r="Q107" s="7"/>
      <c r="R107" s="7"/>
      <c r="S107" s="7"/>
      <c r="T107" s="7"/>
      <c r="U107" s="7"/>
      <c r="V107" s="5"/>
      <c r="W107" s="5"/>
      <c r="X107" s="5"/>
      <c r="Y107" s="5"/>
      <c r="Z107" s="5"/>
    </row>
    <row r="108" spans="1:26" ht="30" customHeight="1" x14ac:dyDescent="0.55000000000000004">
      <c r="A108" s="184">
        <v>2107</v>
      </c>
      <c r="B108" s="185"/>
      <c r="C108" s="176" t="s">
        <v>86</v>
      </c>
      <c r="D108" s="177"/>
      <c r="E108" s="177"/>
      <c r="F108" s="177"/>
      <c r="G108" s="177"/>
      <c r="H108" s="177"/>
      <c r="I108" s="177"/>
      <c r="J108" s="177"/>
      <c r="K108" s="178"/>
      <c r="L108" s="179">
        <v>5</v>
      </c>
      <c r="M108" s="180" t="str">
        <f t="shared" si="9"/>
        <v xml:space="preserve"> </v>
      </c>
      <c r="N108" s="45"/>
      <c r="O108" s="7"/>
      <c r="P108" s="7"/>
      <c r="Q108" s="7"/>
      <c r="R108" s="7"/>
      <c r="S108" s="7"/>
      <c r="T108" s="7"/>
      <c r="U108" s="7"/>
      <c r="V108" s="5"/>
      <c r="W108" s="5"/>
      <c r="X108" s="5"/>
      <c r="Y108" s="5"/>
      <c r="Z108" s="5"/>
    </row>
    <row r="109" spans="1:26" ht="30" customHeight="1" x14ac:dyDescent="0.55000000000000004">
      <c r="A109" s="184">
        <v>2111</v>
      </c>
      <c r="B109" s="185"/>
      <c r="C109" s="176" t="s">
        <v>87</v>
      </c>
      <c r="D109" s="177"/>
      <c r="E109" s="177"/>
      <c r="F109" s="177"/>
      <c r="G109" s="177"/>
      <c r="H109" s="177"/>
      <c r="I109" s="177"/>
      <c r="J109" s="177"/>
      <c r="K109" s="178"/>
      <c r="L109" s="179">
        <v>9.75</v>
      </c>
      <c r="M109" s="180" t="str">
        <f t="shared" si="9"/>
        <v xml:space="preserve"> </v>
      </c>
      <c r="N109" s="45"/>
      <c r="O109" s="7"/>
      <c r="P109" s="7"/>
      <c r="Q109" s="7"/>
      <c r="R109" s="7"/>
      <c r="S109" s="7"/>
      <c r="T109" s="7"/>
      <c r="U109" s="7"/>
      <c r="V109" s="5"/>
      <c r="W109" s="5"/>
      <c r="X109" s="5"/>
      <c r="Y109" s="5"/>
      <c r="Z109" s="5"/>
    </row>
    <row r="110" spans="1:26" ht="30" customHeight="1" x14ac:dyDescent="0.55000000000000004">
      <c r="A110" s="184">
        <v>2113</v>
      </c>
      <c r="B110" s="185"/>
      <c r="C110" s="176" t="s">
        <v>88</v>
      </c>
      <c r="D110" s="177"/>
      <c r="E110" s="177"/>
      <c r="F110" s="177"/>
      <c r="G110" s="177"/>
      <c r="H110" s="177"/>
      <c r="I110" s="177"/>
      <c r="J110" s="177"/>
      <c r="K110" s="178"/>
      <c r="L110" s="179">
        <v>3.8</v>
      </c>
      <c r="M110" s="180" t="str">
        <f t="shared" si="9"/>
        <v xml:space="preserve"> </v>
      </c>
      <c r="N110" s="45"/>
      <c r="O110" s="7"/>
      <c r="P110" s="7"/>
      <c r="Q110" s="7"/>
      <c r="R110" s="7"/>
      <c r="S110" s="7"/>
      <c r="T110" s="7"/>
      <c r="U110" s="7"/>
      <c r="V110" s="5"/>
      <c r="W110" s="5"/>
      <c r="X110" s="5"/>
      <c r="Y110" s="5"/>
      <c r="Z110" s="5"/>
    </row>
    <row r="111" spans="1:26" ht="30" customHeight="1" x14ac:dyDescent="0.55000000000000004">
      <c r="A111" s="184">
        <v>2114</v>
      </c>
      <c r="B111" s="185"/>
      <c r="C111" s="176" t="s">
        <v>89</v>
      </c>
      <c r="D111" s="177"/>
      <c r="E111" s="177"/>
      <c r="F111" s="177"/>
      <c r="G111" s="177"/>
      <c r="H111" s="177"/>
      <c r="I111" s="177"/>
      <c r="J111" s="177"/>
      <c r="K111" s="178"/>
      <c r="L111" s="179">
        <v>3.8</v>
      </c>
      <c r="M111" s="180" t="str">
        <f t="shared" si="9"/>
        <v xml:space="preserve"> </v>
      </c>
      <c r="N111" s="45"/>
      <c r="O111" s="7"/>
      <c r="P111" s="7"/>
      <c r="Q111" s="7"/>
      <c r="R111" s="7"/>
      <c r="S111" s="7"/>
      <c r="T111" s="7"/>
      <c r="U111" s="7"/>
      <c r="V111" s="5"/>
      <c r="W111" s="5"/>
      <c r="X111" s="5"/>
      <c r="Y111" s="5"/>
      <c r="Z111" s="5"/>
    </row>
    <row r="112" spans="1:26" ht="30" customHeight="1" x14ac:dyDescent="0.55000000000000004">
      <c r="A112" s="184">
        <v>2115</v>
      </c>
      <c r="B112" s="185"/>
      <c r="C112" s="176" t="s">
        <v>90</v>
      </c>
      <c r="D112" s="177"/>
      <c r="E112" s="177"/>
      <c r="F112" s="177"/>
      <c r="G112" s="177"/>
      <c r="H112" s="177"/>
      <c r="I112" s="177"/>
      <c r="J112" s="177"/>
      <c r="K112" s="178"/>
      <c r="L112" s="179">
        <v>6</v>
      </c>
      <c r="M112" s="180" t="str">
        <f t="shared" si="9"/>
        <v xml:space="preserve"> </v>
      </c>
      <c r="N112" s="45"/>
      <c r="O112" s="7"/>
      <c r="P112" s="7"/>
      <c r="Q112" s="7"/>
      <c r="R112" s="7"/>
      <c r="S112" s="7"/>
      <c r="T112" s="7"/>
      <c r="U112" s="7"/>
      <c r="V112" s="5"/>
      <c r="W112" s="5"/>
      <c r="X112" s="5"/>
      <c r="Y112" s="5"/>
      <c r="Z112" s="5"/>
    </row>
    <row r="113" spans="1:26" ht="30" customHeight="1" x14ac:dyDescent="0.55000000000000004">
      <c r="A113" s="184">
        <v>2116</v>
      </c>
      <c r="B113" s="185"/>
      <c r="C113" s="176" t="s">
        <v>91</v>
      </c>
      <c r="D113" s="177"/>
      <c r="E113" s="177"/>
      <c r="F113" s="177"/>
      <c r="G113" s="177"/>
      <c r="H113" s="177"/>
      <c r="I113" s="177"/>
      <c r="J113" s="177"/>
      <c r="K113" s="178"/>
      <c r="L113" s="179">
        <v>3</v>
      </c>
      <c r="M113" s="180"/>
      <c r="N113" s="45"/>
      <c r="O113" s="7"/>
      <c r="P113" s="7"/>
      <c r="Q113" s="7"/>
      <c r="R113" s="7"/>
      <c r="S113" s="7"/>
      <c r="T113" s="7"/>
      <c r="U113" s="7"/>
      <c r="V113" s="5"/>
      <c r="W113" s="5"/>
      <c r="X113" s="5"/>
      <c r="Y113" s="5"/>
      <c r="Z113" s="5"/>
    </row>
    <row r="114" spans="1:26" ht="30" customHeight="1" x14ac:dyDescent="0.55000000000000004">
      <c r="A114" s="184">
        <v>2202</v>
      </c>
      <c r="B114" s="185"/>
      <c r="C114" s="176" t="s">
        <v>92</v>
      </c>
      <c r="D114" s="188"/>
      <c r="E114" s="188"/>
      <c r="F114" s="188"/>
      <c r="G114" s="188"/>
      <c r="H114" s="188"/>
      <c r="I114" s="188"/>
      <c r="J114" s="188"/>
      <c r="K114" s="189"/>
      <c r="L114" s="179">
        <v>0.35</v>
      </c>
      <c r="M114" s="180" t="str">
        <f t="shared" ref="M114:M120" si="10">IF(B114*L114=0," ",B114*L114)</f>
        <v xml:space="preserve"> </v>
      </c>
      <c r="N114" s="45"/>
      <c r="O114" s="7"/>
      <c r="P114" s="7"/>
      <c r="Q114" s="7"/>
      <c r="R114" s="7"/>
      <c r="S114" s="7"/>
      <c r="T114" s="7"/>
      <c r="U114" s="7"/>
      <c r="V114" s="5"/>
      <c r="W114" s="5"/>
      <c r="X114" s="5"/>
      <c r="Y114" s="5"/>
      <c r="Z114" s="5"/>
    </row>
    <row r="115" spans="1:26" ht="30" customHeight="1" x14ac:dyDescent="0.55000000000000004">
      <c r="A115" s="184">
        <v>2203</v>
      </c>
      <c r="B115" s="185"/>
      <c r="C115" s="176" t="s">
        <v>93</v>
      </c>
      <c r="D115" s="188"/>
      <c r="E115" s="188"/>
      <c r="F115" s="188"/>
      <c r="G115" s="188"/>
      <c r="H115" s="188"/>
      <c r="I115" s="188"/>
      <c r="J115" s="188"/>
      <c r="K115" s="189"/>
      <c r="L115" s="179">
        <v>0.35</v>
      </c>
      <c r="M115" s="180" t="str">
        <f t="shared" si="10"/>
        <v xml:space="preserve"> </v>
      </c>
      <c r="N115" s="45"/>
      <c r="O115" s="7"/>
      <c r="P115" s="7"/>
      <c r="Q115" s="7"/>
      <c r="R115" s="7"/>
      <c r="S115" s="7"/>
      <c r="T115" s="7"/>
      <c r="U115" s="7"/>
      <c r="V115" s="5"/>
      <c r="W115" s="5"/>
      <c r="X115" s="5"/>
      <c r="Y115" s="5"/>
      <c r="Z115" s="5"/>
    </row>
    <row r="116" spans="1:26" ht="30" customHeight="1" x14ac:dyDescent="0.55000000000000004">
      <c r="A116" s="184">
        <v>2204</v>
      </c>
      <c r="B116" s="185"/>
      <c r="C116" s="176" t="s">
        <v>94</v>
      </c>
      <c r="D116" s="188"/>
      <c r="E116" s="188"/>
      <c r="F116" s="188"/>
      <c r="G116" s="188"/>
      <c r="H116" s="188"/>
      <c r="I116" s="188"/>
      <c r="J116" s="188"/>
      <c r="K116" s="189"/>
      <c r="L116" s="179">
        <v>0.35</v>
      </c>
      <c r="M116" s="180" t="str">
        <f t="shared" si="10"/>
        <v xml:space="preserve"> </v>
      </c>
      <c r="N116" s="45"/>
      <c r="O116" s="7"/>
      <c r="P116" s="7"/>
      <c r="Q116" s="7"/>
      <c r="R116" s="7"/>
      <c r="S116" s="7"/>
      <c r="T116" s="7"/>
      <c r="U116" s="7"/>
      <c r="V116" s="5"/>
      <c r="W116" s="5"/>
      <c r="X116" s="5"/>
      <c r="Y116" s="5"/>
      <c r="Z116" s="5"/>
    </row>
    <row r="117" spans="1:26" ht="30" customHeight="1" x14ac:dyDescent="0.55000000000000004">
      <c r="A117" s="184">
        <v>2205</v>
      </c>
      <c r="B117" s="185"/>
      <c r="C117" s="176" t="s">
        <v>95</v>
      </c>
      <c r="D117" s="188"/>
      <c r="E117" s="188"/>
      <c r="F117" s="188"/>
      <c r="G117" s="188"/>
      <c r="H117" s="188"/>
      <c r="I117" s="188"/>
      <c r="J117" s="188"/>
      <c r="K117" s="189"/>
      <c r="L117" s="179">
        <v>0.45</v>
      </c>
      <c r="M117" s="180" t="str">
        <f t="shared" si="10"/>
        <v xml:space="preserve"> </v>
      </c>
      <c r="N117" s="45"/>
      <c r="O117" s="7"/>
      <c r="P117" s="7"/>
      <c r="Q117" s="7"/>
      <c r="R117" s="7"/>
      <c r="S117" s="7"/>
      <c r="T117" s="7"/>
      <c r="U117" s="7"/>
      <c r="V117" s="5"/>
      <c r="W117" s="5"/>
      <c r="X117" s="5"/>
      <c r="Y117" s="5"/>
      <c r="Z117" s="5"/>
    </row>
    <row r="118" spans="1:26" ht="30" customHeight="1" x14ac:dyDescent="0.55000000000000004">
      <c r="A118" s="201">
        <v>2206</v>
      </c>
      <c r="B118" s="202"/>
      <c r="C118" s="203" t="s">
        <v>96</v>
      </c>
      <c r="D118" s="204"/>
      <c r="E118" s="204"/>
      <c r="F118" s="204"/>
      <c r="G118" s="204"/>
      <c r="H118" s="204"/>
      <c r="I118" s="204"/>
      <c r="J118" s="204"/>
      <c r="K118" s="205"/>
      <c r="L118" s="179">
        <v>0.45</v>
      </c>
      <c r="M118" s="206" t="str">
        <f t="shared" si="10"/>
        <v xml:space="preserve"> </v>
      </c>
      <c r="N118" s="45"/>
      <c r="O118" s="7"/>
      <c r="P118" s="7"/>
      <c r="Q118" s="7"/>
      <c r="R118" s="7"/>
      <c r="S118" s="7"/>
      <c r="T118" s="7"/>
      <c r="U118" s="7"/>
      <c r="V118" s="5"/>
      <c r="W118" s="5"/>
      <c r="X118" s="5"/>
      <c r="Y118" s="5"/>
      <c r="Z118" s="5"/>
    </row>
    <row r="119" spans="1:26" ht="30" customHeight="1" x14ac:dyDescent="0.55000000000000004">
      <c r="A119" s="207">
        <v>2207</v>
      </c>
      <c r="B119" s="158"/>
      <c r="C119" s="177" t="s">
        <v>97</v>
      </c>
      <c r="D119" s="188"/>
      <c r="E119" s="188"/>
      <c r="F119" s="188"/>
      <c r="G119" s="188"/>
      <c r="H119" s="188"/>
      <c r="I119" s="188"/>
      <c r="J119" s="188"/>
      <c r="K119" s="188"/>
      <c r="L119" s="208">
        <v>0.45</v>
      </c>
      <c r="M119" s="209" t="str">
        <f t="shared" si="10"/>
        <v xml:space="preserve"> </v>
      </c>
      <c r="N119" s="45"/>
      <c r="O119" s="7"/>
      <c r="P119" s="7"/>
      <c r="Q119" s="7"/>
      <c r="R119" s="7"/>
      <c r="S119" s="7"/>
      <c r="T119" s="7"/>
      <c r="U119" s="7"/>
      <c r="V119" s="5"/>
      <c r="W119" s="5"/>
      <c r="X119" s="5"/>
      <c r="Y119" s="5"/>
      <c r="Z119" s="5"/>
    </row>
    <row r="120" spans="1:26" ht="30" customHeight="1" x14ac:dyDescent="0.55000000000000004">
      <c r="A120" s="210">
        <v>2306</v>
      </c>
      <c r="B120" s="211"/>
      <c r="C120" s="212" t="s">
        <v>184</v>
      </c>
      <c r="D120" s="213"/>
      <c r="E120" s="213"/>
      <c r="F120" s="213"/>
      <c r="G120" s="214"/>
      <c r="H120" s="214"/>
      <c r="I120" s="214"/>
      <c r="J120" s="215"/>
      <c r="K120" s="204"/>
      <c r="L120" s="208">
        <v>0.55000000000000004</v>
      </c>
      <c r="M120" s="209" t="str">
        <f t="shared" si="10"/>
        <v xml:space="preserve"> </v>
      </c>
      <c r="N120" s="45"/>
      <c r="O120" s="7"/>
      <c r="P120" s="7"/>
      <c r="Q120" s="7"/>
      <c r="R120" s="7"/>
      <c r="S120" s="7"/>
      <c r="T120" s="7"/>
      <c r="U120" s="7"/>
      <c r="V120" s="5"/>
      <c r="W120" s="5"/>
      <c r="X120" s="5"/>
      <c r="Y120" s="5"/>
      <c r="Z120" s="5"/>
    </row>
    <row r="121" spans="1:26" ht="30" customHeight="1" thickBot="1" x14ac:dyDescent="0.6">
      <c r="A121" s="216"/>
      <c r="B121" s="217"/>
      <c r="C121" s="218"/>
      <c r="D121" s="217"/>
      <c r="E121" s="217"/>
      <c r="F121" s="217"/>
      <c r="G121" s="219"/>
      <c r="H121" s="219"/>
      <c r="I121" s="220" t="s">
        <v>3</v>
      </c>
      <c r="J121" s="220"/>
      <c r="K121" s="221"/>
      <c r="L121" s="222">
        <f>SUM(M63:M120)</f>
        <v>0</v>
      </c>
      <c r="M121" s="223"/>
      <c r="N121" s="45"/>
      <c r="O121" s="7"/>
      <c r="P121" s="7"/>
      <c r="Q121" s="7"/>
      <c r="R121" s="7"/>
      <c r="S121" s="7"/>
      <c r="T121" s="7"/>
      <c r="U121" s="7"/>
      <c r="V121" s="5"/>
      <c r="W121" s="5"/>
      <c r="X121" s="5"/>
      <c r="Y121" s="5"/>
      <c r="Z121" s="5"/>
    </row>
    <row r="122" spans="1:26" ht="30" customHeight="1" thickBot="1" x14ac:dyDescent="0.6">
      <c r="A122" s="224" t="s">
        <v>12</v>
      </c>
      <c r="B122" s="225" t="s">
        <v>13</v>
      </c>
      <c r="C122" s="226" t="s">
        <v>98</v>
      </c>
      <c r="D122" s="227"/>
      <c r="E122" s="227"/>
      <c r="F122" s="227"/>
      <c r="G122" s="227"/>
      <c r="H122" s="227"/>
      <c r="I122" s="227"/>
      <c r="J122" s="228"/>
      <c r="K122" s="229"/>
      <c r="L122" s="230" t="s">
        <v>15</v>
      </c>
      <c r="M122" s="231" t="s">
        <v>16</v>
      </c>
      <c r="N122" s="45"/>
      <c r="O122" s="7"/>
      <c r="P122" s="7"/>
      <c r="Q122" s="7"/>
      <c r="R122" s="7"/>
      <c r="S122" s="7"/>
      <c r="T122" s="7"/>
      <c r="U122" s="29"/>
      <c r="V122" s="5"/>
      <c r="W122" s="5"/>
      <c r="X122" s="5"/>
      <c r="Y122" s="5"/>
      <c r="Z122" s="5"/>
    </row>
    <row r="123" spans="1:26" ht="30" customHeight="1" x14ac:dyDescent="0.55000000000000004">
      <c r="A123" s="232">
        <v>3101</v>
      </c>
      <c r="B123" s="233"/>
      <c r="C123" s="234" t="s">
        <v>99</v>
      </c>
      <c r="D123" s="235"/>
      <c r="E123" s="235"/>
      <c r="F123" s="235"/>
      <c r="G123" s="235"/>
      <c r="H123" s="235"/>
      <c r="I123" s="235"/>
      <c r="J123" s="236"/>
      <c r="K123" s="237"/>
      <c r="L123" s="238">
        <v>0.3</v>
      </c>
      <c r="M123" s="180" t="str">
        <f>IF(B123*L123=0," ",B123*L123)</f>
        <v xml:space="preserve"> </v>
      </c>
      <c r="N123" s="45"/>
      <c r="O123" s="7"/>
      <c r="P123" s="7"/>
      <c r="Q123" s="7"/>
      <c r="R123" s="7"/>
      <c r="S123" s="7"/>
      <c r="T123" s="7"/>
      <c r="U123" s="7"/>
      <c r="V123" s="5"/>
      <c r="W123" s="5"/>
      <c r="X123" s="5"/>
      <c r="Y123" s="5"/>
      <c r="Z123" s="5"/>
    </row>
    <row r="124" spans="1:26" ht="30" customHeight="1" x14ac:dyDescent="0.55000000000000004">
      <c r="A124" s="184">
        <v>3102</v>
      </c>
      <c r="B124" s="185"/>
      <c r="C124" s="176" t="s">
        <v>100</v>
      </c>
      <c r="D124" s="177"/>
      <c r="E124" s="177"/>
      <c r="F124" s="177"/>
      <c r="G124" s="177"/>
      <c r="H124" s="177"/>
      <c r="I124" s="177"/>
      <c r="J124" s="187"/>
      <c r="K124" s="183"/>
      <c r="L124" s="179">
        <v>0.4</v>
      </c>
      <c r="M124" s="180" t="str">
        <f t="shared" ref="M124:M147" si="11">IF(B124*L124=0," ",B124*L124)</f>
        <v xml:space="preserve"> </v>
      </c>
      <c r="N124" s="45"/>
      <c r="O124" s="7"/>
      <c r="P124" s="7"/>
      <c r="Q124" s="7"/>
      <c r="R124" s="7"/>
      <c r="S124" s="7"/>
      <c r="T124" s="7"/>
      <c r="U124" s="7"/>
      <c r="V124" s="5"/>
      <c r="W124" s="5"/>
      <c r="X124" s="5"/>
      <c r="Y124" s="5"/>
      <c r="Z124" s="5"/>
    </row>
    <row r="125" spans="1:26" ht="30" customHeight="1" x14ac:dyDescent="0.55000000000000004">
      <c r="A125" s="184">
        <v>3105</v>
      </c>
      <c r="B125" s="185"/>
      <c r="C125" s="176" t="s">
        <v>101</v>
      </c>
      <c r="D125" s="177"/>
      <c r="E125" s="177"/>
      <c r="F125" s="177"/>
      <c r="G125" s="177"/>
      <c r="H125" s="177"/>
      <c r="I125" s="177"/>
      <c r="J125" s="177"/>
      <c r="K125" s="178"/>
      <c r="L125" s="179">
        <v>0.3</v>
      </c>
      <c r="M125" s="180" t="str">
        <f t="shared" si="11"/>
        <v xml:space="preserve"> </v>
      </c>
      <c r="N125" s="45"/>
      <c r="O125" s="7"/>
      <c r="P125" s="7"/>
      <c r="Q125" s="7"/>
      <c r="R125" s="7"/>
      <c r="S125" s="7"/>
      <c r="T125" s="7"/>
      <c r="U125" s="7"/>
      <c r="V125" s="5"/>
      <c r="W125" s="5"/>
      <c r="X125" s="5"/>
      <c r="Y125" s="5"/>
      <c r="Z125" s="5"/>
    </row>
    <row r="126" spans="1:26" ht="30" customHeight="1" x14ac:dyDescent="0.55000000000000004">
      <c r="A126" s="184">
        <v>3106</v>
      </c>
      <c r="B126" s="185"/>
      <c r="C126" s="176" t="s">
        <v>102</v>
      </c>
      <c r="D126" s="177"/>
      <c r="E126" s="177"/>
      <c r="F126" s="177"/>
      <c r="G126" s="177"/>
      <c r="H126" s="177"/>
      <c r="I126" s="177"/>
      <c r="J126" s="177"/>
      <c r="K126" s="178"/>
      <c r="L126" s="179">
        <v>0.3</v>
      </c>
      <c r="M126" s="180" t="str">
        <f t="shared" si="11"/>
        <v xml:space="preserve"> </v>
      </c>
      <c r="N126" s="45"/>
      <c r="O126" s="7"/>
      <c r="P126" s="7"/>
      <c r="Q126" s="7"/>
      <c r="R126" s="7"/>
      <c r="S126" s="7"/>
      <c r="T126" s="7"/>
      <c r="U126" s="7"/>
      <c r="V126" s="5"/>
      <c r="W126" s="5"/>
      <c r="X126" s="5"/>
      <c r="Y126" s="5"/>
      <c r="Z126" s="5"/>
    </row>
    <row r="127" spans="1:26" ht="30" customHeight="1" x14ac:dyDescent="0.55000000000000004">
      <c r="A127" s="184">
        <v>3107</v>
      </c>
      <c r="B127" s="185"/>
      <c r="C127" s="176" t="s">
        <v>103</v>
      </c>
      <c r="D127" s="177"/>
      <c r="E127" s="177"/>
      <c r="F127" s="177"/>
      <c r="G127" s="177"/>
      <c r="H127" s="177"/>
      <c r="I127" s="177"/>
      <c r="J127" s="177"/>
      <c r="K127" s="178"/>
      <c r="L127" s="179">
        <v>0.3</v>
      </c>
      <c r="M127" s="180" t="str">
        <f t="shared" si="11"/>
        <v xml:space="preserve"> </v>
      </c>
      <c r="N127" s="45"/>
      <c r="O127" s="7"/>
      <c r="P127" s="7"/>
      <c r="Q127" s="7"/>
      <c r="R127" s="7"/>
      <c r="S127" s="7"/>
      <c r="T127" s="7"/>
      <c r="U127" s="7"/>
      <c r="V127" s="5"/>
      <c r="W127" s="5"/>
      <c r="X127" s="5"/>
      <c r="Y127" s="5"/>
      <c r="Z127" s="5"/>
    </row>
    <row r="128" spans="1:26" ht="30" customHeight="1" x14ac:dyDescent="0.55000000000000004">
      <c r="A128" s="184">
        <v>3108</v>
      </c>
      <c r="B128" s="185"/>
      <c r="C128" s="176" t="s">
        <v>104</v>
      </c>
      <c r="D128" s="177"/>
      <c r="E128" s="177"/>
      <c r="F128" s="177"/>
      <c r="G128" s="177"/>
      <c r="H128" s="177"/>
      <c r="I128" s="177"/>
      <c r="J128" s="177"/>
      <c r="K128" s="178"/>
      <c r="L128" s="179">
        <v>0.3</v>
      </c>
      <c r="M128" s="180" t="str">
        <f t="shared" si="11"/>
        <v xml:space="preserve"> </v>
      </c>
      <c r="N128" s="45"/>
      <c r="O128" s="7"/>
      <c r="P128" s="7"/>
      <c r="Q128" s="7"/>
      <c r="R128" s="7"/>
      <c r="S128" s="7"/>
      <c r="T128" s="7"/>
      <c r="U128" s="7"/>
      <c r="V128" s="5"/>
      <c r="W128" s="5"/>
      <c r="X128" s="5"/>
      <c r="Y128" s="5"/>
      <c r="Z128" s="5"/>
    </row>
    <row r="129" spans="1:26" ht="30" customHeight="1" x14ac:dyDescent="0.55000000000000004">
      <c r="A129" s="184">
        <v>3109</v>
      </c>
      <c r="B129" s="185"/>
      <c r="C129" s="176" t="s">
        <v>105</v>
      </c>
      <c r="D129" s="177"/>
      <c r="E129" s="177"/>
      <c r="F129" s="177"/>
      <c r="G129" s="177"/>
      <c r="H129" s="177"/>
      <c r="I129" s="177"/>
      <c r="J129" s="177"/>
      <c r="K129" s="178"/>
      <c r="L129" s="179">
        <v>0.3</v>
      </c>
      <c r="M129" s="180" t="str">
        <f t="shared" si="11"/>
        <v xml:space="preserve"> </v>
      </c>
      <c r="N129" s="45"/>
      <c r="O129" s="7"/>
      <c r="P129" s="7"/>
      <c r="Q129" s="7"/>
      <c r="R129" s="7"/>
      <c r="S129" s="7"/>
      <c r="T129" s="7"/>
      <c r="U129" s="7"/>
      <c r="V129" s="5"/>
      <c r="W129" s="5"/>
      <c r="X129" s="5"/>
      <c r="Y129" s="5"/>
      <c r="Z129" s="5"/>
    </row>
    <row r="130" spans="1:26" ht="30" customHeight="1" x14ac:dyDescent="0.55000000000000004">
      <c r="A130" s="184">
        <v>3110</v>
      </c>
      <c r="B130" s="185"/>
      <c r="C130" s="176" t="s">
        <v>106</v>
      </c>
      <c r="D130" s="177"/>
      <c r="E130" s="177"/>
      <c r="F130" s="177"/>
      <c r="G130" s="177"/>
      <c r="H130" s="177"/>
      <c r="I130" s="177"/>
      <c r="J130" s="177"/>
      <c r="K130" s="178"/>
      <c r="L130" s="179">
        <v>1.1499999999999999</v>
      </c>
      <c r="M130" s="180" t="str">
        <f t="shared" si="11"/>
        <v xml:space="preserve"> </v>
      </c>
      <c r="N130" s="45"/>
      <c r="O130" s="7"/>
      <c r="P130" s="7"/>
      <c r="Q130" s="7"/>
      <c r="R130" s="7"/>
      <c r="S130" s="7"/>
      <c r="T130" s="7"/>
      <c r="U130" s="7"/>
      <c r="V130" s="5"/>
      <c r="W130" s="5"/>
      <c r="X130" s="5"/>
      <c r="Y130" s="5"/>
      <c r="Z130" s="5"/>
    </row>
    <row r="131" spans="1:26" ht="30" customHeight="1" x14ac:dyDescent="0.55000000000000004">
      <c r="A131" s="184">
        <v>3111</v>
      </c>
      <c r="B131" s="185"/>
      <c r="C131" s="176" t="s">
        <v>107</v>
      </c>
      <c r="D131" s="177"/>
      <c r="E131" s="177"/>
      <c r="F131" s="177"/>
      <c r="G131" s="177"/>
      <c r="H131" s="177"/>
      <c r="I131" s="177"/>
      <c r="J131" s="177"/>
      <c r="K131" s="178"/>
      <c r="L131" s="179">
        <v>0.3</v>
      </c>
      <c r="M131" s="180" t="str">
        <f t="shared" si="11"/>
        <v xml:space="preserve"> </v>
      </c>
      <c r="N131" s="45"/>
      <c r="O131" s="7"/>
      <c r="P131" s="7"/>
      <c r="Q131" s="7"/>
      <c r="R131" s="7"/>
      <c r="S131" s="7"/>
      <c r="T131" s="7"/>
      <c r="U131" s="7"/>
      <c r="V131" s="5"/>
      <c r="W131" s="5"/>
      <c r="X131" s="5"/>
      <c r="Y131" s="5"/>
      <c r="Z131" s="5"/>
    </row>
    <row r="132" spans="1:26" ht="30" customHeight="1" x14ac:dyDescent="0.55000000000000004">
      <c r="A132" s="184">
        <v>3112</v>
      </c>
      <c r="B132" s="185"/>
      <c r="C132" s="176" t="s">
        <v>108</v>
      </c>
      <c r="D132" s="177"/>
      <c r="E132" s="177"/>
      <c r="F132" s="177"/>
      <c r="G132" s="177"/>
      <c r="H132" s="177"/>
      <c r="I132" s="177"/>
      <c r="J132" s="177"/>
      <c r="K132" s="178"/>
      <c r="L132" s="179">
        <v>0.3</v>
      </c>
      <c r="M132" s="180" t="str">
        <f t="shared" si="11"/>
        <v xml:space="preserve"> </v>
      </c>
      <c r="N132" s="45"/>
      <c r="O132" s="7"/>
      <c r="P132" s="7"/>
      <c r="Q132" s="7"/>
      <c r="R132" s="7"/>
      <c r="S132" s="7"/>
      <c r="T132" s="7"/>
      <c r="U132" s="7"/>
      <c r="V132" s="5"/>
      <c r="W132" s="5"/>
      <c r="X132" s="5"/>
      <c r="Y132" s="5"/>
      <c r="Z132" s="5"/>
    </row>
    <row r="133" spans="1:26" ht="30" customHeight="1" x14ac:dyDescent="0.55000000000000004">
      <c r="A133" s="184">
        <v>3113</v>
      </c>
      <c r="B133" s="185"/>
      <c r="C133" s="176" t="s">
        <v>109</v>
      </c>
      <c r="D133" s="177"/>
      <c r="E133" s="177"/>
      <c r="F133" s="177"/>
      <c r="G133" s="177"/>
      <c r="H133" s="177"/>
      <c r="I133" s="177"/>
      <c r="J133" s="177"/>
      <c r="K133" s="178"/>
      <c r="L133" s="179">
        <v>0.4</v>
      </c>
      <c r="M133" s="180" t="str">
        <f t="shared" si="11"/>
        <v xml:space="preserve"> </v>
      </c>
      <c r="N133" s="45"/>
      <c r="O133" s="7"/>
      <c r="P133" s="7"/>
      <c r="Q133" s="7"/>
      <c r="R133" s="7"/>
      <c r="S133" s="7"/>
      <c r="T133" s="7"/>
      <c r="U133" s="7"/>
      <c r="V133" s="5"/>
      <c r="W133" s="5"/>
      <c r="X133" s="5"/>
      <c r="Y133" s="5"/>
      <c r="Z133" s="5"/>
    </row>
    <row r="134" spans="1:26" ht="30" customHeight="1" x14ac:dyDescent="0.55000000000000004">
      <c r="A134" s="184">
        <v>3114</v>
      </c>
      <c r="B134" s="185"/>
      <c r="C134" s="176" t="s">
        <v>110</v>
      </c>
      <c r="D134" s="177"/>
      <c r="E134" s="177"/>
      <c r="F134" s="177"/>
      <c r="G134" s="177"/>
      <c r="H134" s="177"/>
      <c r="I134" s="177"/>
      <c r="J134" s="177"/>
      <c r="K134" s="178"/>
      <c r="L134" s="179">
        <v>0.4</v>
      </c>
      <c r="M134" s="180" t="str">
        <f t="shared" si="11"/>
        <v xml:space="preserve"> </v>
      </c>
      <c r="N134" s="45"/>
      <c r="O134" s="7"/>
      <c r="P134" s="7"/>
      <c r="Q134" s="7"/>
      <c r="R134" s="7"/>
      <c r="S134" s="7"/>
      <c r="T134" s="7"/>
      <c r="U134" s="7"/>
      <c r="V134" s="5"/>
      <c r="W134" s="5"/>
      <c r="X134" s="5"/>
      <c r="Y134" s="5"/>
      <c r="Z134" s="5"/>
    </row>
    <row r="135" spans="1:26" ht="30" customHeight="1" x14ac:dyDescent="0.55000000000000004">
      <c r="A135" s="184">
        <v>3115</v>
      </c>
      <c r="B135" s="185"/>
      <c r="C135" s="176" t="s">
        <v>111</v>
      </c>
      <c r="D135" s="177"/>
      <c r="E135" s="177"/>
      <c r="F135" s="177"/>
      <c r="G135" s="177"/>
      <c r="H135" s="177"/>
      <c r="I135" s="177"/>
      <c r="J135" s="177"/>
      <c r="K135" s="178"/>
      <c r="L135" s="179">
        <v>0.3</v>
      </c>
      <c r="M135" s="180" t="str">
        <f t="shared" si="11"/>
        <v xml:space="preserve"> </v>
      </c>
      <c r="N135" s="45"/>
      <c r="O135" s="7"/>
      <c r="P135" s="7"/>
      <c r="Q135" s="7"/>
      <c r="R135" s="7"/>
      <c r="S135" s="7"/>
      <c r="T135" s="7"/>
      <c r="U135" s="7"/>
      <c r="V135" s="5"/>
      <c r="W135" s="5"/>
      <c r="X135" s="5"/>
      <c r="Y135" s="5"/>
      <c r="Z135" s="5"/>
    </row>
    <row r="136" spans="1:26" ht="30" customHeight="1" x14ac:dyDescent="0.55000000000000004">
      <c r="A136" s="184">
        <v>3116</v>
      </c>
      <c r="B136" s="185"/>
      <c r="C136" s="176" t="s">
        <v>112</v>
      </c>
      <c r="D136" s="177"/>
      <c r="E136" s="177"/>
      <c r="F136" s="177"/>
      <c r="G136" s="177"/>
      <c r="H136" s="177"/>
      <c r="I136" s="177"/>
      <c r="J136" s="177"/>
      <c r="K136" s="178"/>
      <c r="L136" s="179">
        <v>0.3</v>
      </c>
      <c r="M136" s="180" t="str">
        <f t="shared" si="11"/>
        <v xml:space="preserve"> </v>
      </c>
      <c r="N136" s="45"/>
      <c r="O136" s="7"/>
      <c r="P136" s="7"/>
      <c r="Q136" s="45"/>
      <c r="R136" s="7"/>
      <c r="S136" s="7"/>
      <c r="T136" s="7"/>
      <c r="U136" s="7"/>
      <c r="V136" s="5"/>
      <c r="W136" s="5"/>
      <c r="X136" s="5"/>
      <c r="Y136" s="5"/>
      <c r="Z136" s="5"/>
    </row>
    <row r="137" spans="1:26" ht="30" customHeight="1" x14ac:dyDescent="0.55000000000000004">
      <c r="A137" s="184">
        <v>3117</v>
      </c>
      <c r="B137" s="185"/>
      <c r="C137" s="176" t="s">
        <v>113</v>
      </c>
      <c r="D137" s="177"/>
      <c r="E137" s="177"/>
      <c r="F137" s="177"/>
      <c r="G137" s="177"/>
      <c r="H137" s="177"/>
      <c r="I137" s="177"/>
      <c r="J137" s="177"/>
      <c r="K137" s="178"/>
      <c r="L137" s="179">
        <v>0.4</v>
      </c>
      <c r="M137" s="180" t="str">
        <f t="shared" si="11"/>
        <v xml:space="preserve"> </v>
      </c>
      <c r="N137" s="45"/>
      <c r="O137" s="7"/>
      <c r="P137" s="7"/>
      <c r="Q137" s="7"/>
      <c r="R137" s="7"/>
      <c r="S137" s="45">
        <f>SUM(M123:M147)</f>
        <v>0</v>
      </c>
      <c r="T137" s="7"/>
      <c r="U137" s="7"/>
      <c r="V137" s="5"/>
      <c r="W137" s="5"/>
      <c r="X137" s="5"/>
      <c r="Y137" s="5"/>
      <c r="Z137" s="5"/>
    </row>
    <row r="138" spans="1:26" ht="30" customHeight="1" x14ac:dyDescent="0.55000000000000004">
      <c r="A138" s="184">
        <v>3119</v>
      </c>
      <c r="B138" s="185"/>
      <c r="C138" s="176" t="s">
        <v>114</v>
      </c>
      <c r="D138" s="177"/>
      <c r="E138" s="177"/>
      <c r="F138" s="177"/>
      <c r="G138" s="177"/>
      <c r="H138" s="177"/>
      <c r="I138" s="177"/>
      <c r="J138" s="177"/>
      <c r="K138" s="178"/>
      <c r="L138" s="179">
        <v>0.3</v>
      </c>
      <c r="M138" s="180" t="str">
        <f t="shared" si="11"/>
        <v xml:space="preserve"> </v>
      </c>
      <c r="N138" s="45"/>
      <c r="O138" s="7"/>
      <c r="P138" s="7"/>
      <c r="Q138" s="7"/>
      <c r="R138" s="7"/>
      <c r="S138" s="7"/>
      <c r="T138" s="7"/>
      <c r="U138" s="7"/>
      <c r="V138" s="5"/>
      <c r="W138" s="5"/>
      <c r="X138" s="5"/>
      <c r="Y138" s="5"/>
      <c r="Z138" s="5"/>
    </row>
    <row r="139" spans="1:26" ht="30" customHeight="1" x14ac:dyDescent="0.55000000000000004">
      <c r="A139" s="184">
        <v>3120</v>
      </c>
      <c r="B139" s="185"/>
      <c r="C139" s="176" t="s">
        <v>115</v>
      </c>
      <c r="D139" s="177"/>
      <c r="E139" s="177"/>
      <c r="F139" s="177"/>
      <c r="G139" s="177"/>
      <c r="H139" s="177"/>
      <c r="I139" s="177"/>
      <c r="J139" s="177"/>
      <c r="K139" s="178"/>
      <c r="L139" s="179">
        <v>0.3</v>
      </c>
      <c r="M139" s="180" t="str">
        <f t="shared" si="11"/>
        <v xml:space="preserve"> </v>
      </c>
      <c r="N139" s="45"/>
      <c r="O139" s="7"/>
      <c r="P139" s="7"/>
      <c r="Q139" s="7"/>
      <c r="R139" s="7"/>
      <c r="S139" s="7"/>
      <c r="T139" s="7"/>
      <c r="U139" s="7"/>
      <c r="V139" s="5"/>
      <c r="W139" s="5"/>
      <c r="X139" s="5"/>
      <c r="Y139" s="5"/>
      <c r="Z139" s="5"/>
    </row>
    <row r="140" spans="1:26" ht="30" customHeight="1" x14ac:dyDescent="0.55000000000000004">
      <c r="A140" s="184">
        <v>3121</v>
      </c>
      <c r="B140" s="185"/>
      <c r="C140" s="176" t="s">
        <v>116</v>
      </c>
      <c r="D140" s="177"/>
      <c r="E140" s="177"/>
      <c r="F140" s="177"/>
      <c r="G140" s="177"/>
      <c r="H140" s="177"/>
      <c r="I140" s="177"/>
      <c r="J140" s="177"/>
      <c r="K140" s="178"/>
      <c r="L140" s="179">
        <v>0.4</v>
      </c>
      <c r="M140" s="180" t="str">
        <f t="shared" si="11"/>
        <v xml:space="preserve"> </v>
      </c>
      <c r="N140" s="45"/>
      <c r="O140" s="7"/>
      <c r="P140" s="7"/>
      <c r="Q140" s="7"/>
      <c r="R140" s="7"/>
      <c r="S140" s="7"/>
      <c r="T140" s="7"/>
      <c r="U140" s="7"/>
      <c r="V140" s="5"/>
      <c r="W140" s="5"/>
      <c r="X140" s="5"/>
      <c r="Y140" s="5"/>
      <c r="Z140" s="5"/>
    </row>
    <row r="141" spans="1:26" ht="30" customHeight="1" x14ac:dyDescent="0.55000000000000004">
      <c r="A141" s="184">
        <v>3122</v>
      </c>
      <c r="B141" s="185"/>
      <c r="C141" s="176" t="s">
        <v>117</v>
      </c>
      <c r="D141" s="177"/>
      <c r="E141" s="177"/>
      <c r="F141" s="177"/>
      <c r="G141" s="177"/>
      <c r="H141" s="177"/>
      <c r="I141" s="177"/>
      <c r="J141" s="177"/>
      <c r="K141" s="178"/>
      <c r="L141" s="179">
        <v>0.3</v>
      </c>
      <c r="M141" s="180" t="str">
        <f t="shared" si="11"/>
        <v xml:space="preserve"> </v>
      </c>
      <c r="N141" s="45"/>
      <c r="O141" s="7"/>
      <c r="P141" s="7" t="s">
        <v>118</v>
      </c>
      <c r="Q141" s="7"/>
      <c r="R141" s="7"/>
      <c r="S141" s="7"/>
      <c r="T141" s="7"/>
      <c r="U141" s="7"/>
      <c r="V141" s="5"/>
      <c r="W141" s="5"/>
      <c r="X141" s="5"/>
      <c r="Y141" s="5"/>
      <c r="Z141" s="5"/>
    </row>
    <row r="142" spans="1:26" ht="30" customHeight="1" x14ac:dyDescent="0.55000000000000004">
      <c r="A142" s="184">
        <v>3123</v>
      </c>
      <c r="B142" s="185"/>
      <c r="C142" s="176" t="s">
        <v>119</v>
      </c>
      <c r="D142" s="177"/>
      <c r="E142" s="177"/>
      <c r="F142" s="177"/>
      <c r="G142" s="177"/>
      <c r="H142" s="177"/>
      <c r="I142" s="177"/>
      <c r="J142" s="177"/>
      <c r="K142" s="178"/>
      <c r="L142" s="179">
        <v>0.3</v>
      </c>
      <c r="M142" s="180" t="str">
        <f t="shared" si="11"/>
        <v xml:space="preserve"> </v>
      </c>
      <c r="N142" s="45"/>
      <c r="O142" s="7"/>
      <c r="P142" s="7"/>
      <c r="Q142" s="7"/>
      <c r="R142" s="7"/>
      <c r="S142" s="7"/>
      <c r="T142" s="7"/>
      <c r="U142" s="7"/>
      <c r="V142" s="5"/>
      <c r="W142" s="5"/>
      <c r="X142" s="5"/>
      <c r="Y142" s="5"/>
      <c r="Z142" s="5"/>
    </row>
    <row r="143" spans="1:26" ht="30" customHeight="1" x14ac:dyDescent="0.55000000000000004">
      <c r="A143" s="184">
        <v>3124</v>
      </c>
      <c r="B143" s="185"/>
      <c r="C143" s="176" t="s">
        <v>120</v>
      </c>
      <c r="D143" s="177"/>
      <c r="E143" s="177"/>
      <c r="F143" s="177"/>
      <c r="G143" s="177"/>
      <c r="H143" s="177"/>
      <c r="I143" s="177"/>
      <c r="J143" s="177"/>
      <c r="K143" s="178"/>
      <c r="L143" s="179">
        <v>0.75</v>
      </c>
      <c r="M143" s="180" t="str">
        <f t="shared" si="11"/>
        <v xml:space="preserve"> </v>
      </c>
      <c r="N143" s="45"/>
      <c r="O143" s="29"/>
      <c r="P143" s="29"/>
      <c r="Q143" s="29"/>
      <c r="R143" s="29"/>
      <c r="S143" s="29"/>
      <c r="T143" s="29"/>
      <c r="U143" s="7"/>
      <c r="V143" s="5"/>
      <c r="W143" s="5"/>
      <c r="X143" s="5"/>
      <c r="Y143" s="5"/>
      <c r="Z143" s="5"/>
    </row>
    <row r="144" spans="1:26" ht="30" customHeight="1" x14ac:dyDescent="0.55000000000000004">
      <c r="A144" s="184">
        <v>3126</v>
      </c>
      <c r="B144" s="185"/>
      <c r="C144" s="176" t="s">
        <v>121</v>
      </c>
      <c r="D144" s="177"/>
      <c r="E144" s="177"/>
      <c r="F144" s="177"/>
      <c r="G144" s="177"/>
      <c r="H144" s="177"/>
      <c r="I144" s="177"/>
      <c r="J144" s="177"/>
      <c r="K144" s="178"/>
      <c r="L144" s="179">
        <v>0.3</v>
      </c>
      <c r="M144" s="180" t="str">
        <f t="shared" si="11"/>
        <v xml:space="preserve"> </v>
      </c>
      <c r="N144" s="45"/>
      <c r="O144" s="7"/>
      <c r="P144" s="7"/>
      <c r="Q144" s="7"/>
      <c r="R144" s="7"/>
      <c r="S144" s="7"/>
      <c r="T144" s="7"/>
      <c r="U144" s="7"/>
      <c r="V144" s="5"/>
      <c r="W144" s="5"/>
      <c r="X144" s="5"/>
      <c r="Y144" s="5"/>
      <c r="Z144" s="5"/>
    </row>
    <row r="145" spans="1:26" ht="30" customHeight="1" x14ac:dyDescent="0.55000000000000004">
      <c r="A145" s="184">
        <v>3127</v>
      </c>
      <c r="B145" s="185"/>
      <c r="C145" s="176" t="s">
        <v>122</v>
      </c>
      <c r="D145" s="177"/>
      <c r="E145" s="177"/>
      <c r="F145" s="177"/>
      <c r="G145" s="177"/>
      <c r="H145" s="177"/>
      <c r="I145" s="177"/>
      <c r="J145" s="177"/>
      <c r="K145" s="178"/>
      <c r="L145" s="179">
        <v>0.4</v>
      </c>
      <c r="M145" s="180" t="str">
        <f t="shared" si="11"/>
        <v xml:space="preserve"> </v>
      </c>
      <c r="N145" s="45"/>
      <c r="O145" s="7"/>
      <c r="P145" s="7"/>
      <c r="Q145" s="7"/>
      <c r="R145" s="7"/>
      <c r="S145" s="7"/>
      <c r="T145" s="7"/>
      <c r="U145" s="7"/>
      <c r="V145" s="5"/>
      <c r="W145" s="5"/>
      <c r="X145" s="5"/>
      <c r="Y145" s="5"/>
      <c r="Z145" s="5"/>
    </row>
    <row r="146" spans="1:26" ht="30" customHeight="1" x14ac:dyDescent="0.55000000000000004">
      <c r="A146" s="184">
        <v>3128</v>
      </c>
      <c r="B146" s="185"/>
      <c r="C146" s="176" t="s">
        <v>123</v>
      </c>
      <c r="D146" s="177"/>
      <c r="E146" s="177"/>
      <c r="F146" s="177"/>
      <c r="G146" s="177"/>
      <c r="H146" s="177"/>
      <c r="I146" s="177"/>
      <c r="J146" s="177"/>
      <c r="K146" s="178"/>
      <c r="L146" s="179">
        <v>0.5</v>
      </c>
      <c r="M146" s="180" t="str">
        <f t="shared" si="11"/>
        <v xml:space="preserve"> </v>
      </c>
      <c r="N146" s="45"/>
      <c r="O146" s="7"/>
      <c r="P146" s="7"/>
      <c r="Q146" s="7"/>
      <c r="R146" s="7"/>
      <c r="S146" s="7"/>
      <c r="T146" s="7"/>
      <c r="U146" s="7"/>
      <c r="V146" s="5"/>
      <c r="W146" s="5"/>
      <c r="X146" s="5"/>
      <c r="Y146" s="5"/>
      <c r="Z146" s="5"/>
    </row>
    <row r="147" spans="1:26" ht="30" customHeight="1" x14ac:dyDescent="0.55000000000000004">
      <c r="A147" s="184">
        <v>3129</v>
      </c>
      <c r="B147" s="185"/>
      <c r="C147" s="176" t="s">
        <v>124</v>
      </c>
      <c r="D147" s="177"/>
      <c r="E147" s="177"/>
      <c r="F147" s="177"/>
      <c r="G147" s="177"/>
      <c r="H147" s="177"/>
      <c r="I147" s="177"/>
      <c r="J147" s="177"/>
      <c r="K147" s="178"/>
      <c r="L147" s="179">
        <v>0.3</v>
      </c>
      <c r="M147" s="180" t="str">
        <f t="shared" si="11"/>
        <v xml:space="preserve"> </v>
      </c>
      <c r="N147" s="45"/>
      <c r="O147" s="7"/>
      <c r="P147" s="7"/>
      <c r="Q147" s="7"/>
      <c r="R147" s="7"/>
      <c r="S147" s="7"/>
      <c r="T147" s="7"/>
      <c r="U147" s="7"/>
      <c r="V147" s="5"/>
      <c r="W147" s="5"/>
      <c r="X147" s="5"/>
      <c r="Y147" s="5"/>
      <c r="Z147" s="5"/>
    </row>
    <row r="148" spans="1:26" ht="30" customHeight="1" x14ac:dyDescent="0.55000000000000004">
      <c r="A148" s="192" t="s">
        <v>12</v>
      </c>
      <c r="B148" s="193" t="s">
        <v>13</v>
      </c>
      <c r="C148" s="194" t="s">
        <v>125</v>
      </c>
      <c r="D148" s="195"/>
      <c r="E148" s="195"/>
      <c r="F148" s="195"/>
      <c r="G148" s="195"/>
      <c r="H148" s="195"/>
      <c r="I148" s="195"/>
      <c r="J148" s="195"/>
      <c r="K148" s="196"/>
      <c r="L148" s="198" t="s">
        <v>15</v>
      </c>
      <c r="M148" s="200"/>
      <c r="N148" s="45"/>
      <c r="O148" s="7"/>
      <c r="P148" s="7"/>
      <c r="Q148" s="7"/>
      <c r="R148" s="7"/>
      <c r="S148" s="7"/>
      <c r="T148" s="7"/>
      <c r="U148" s="7"/>
      <c r="V148" s="5"/>
      <c r="W148" s="5"/>
      <c r="X148" s="5"/>
      <c r="Y148" s="5"/>
      <c r="Z148" s="5"/>
    </row>
    <row r="149" spans="1:26" ht="30" customHeight="1" x14ac:dyDescent="0.55000000000000004">
      <c r="A149" s="184">
        <v>1106</v>
      </c>
      <c r="B149" s="185"/>
      <c r="C149" s="176" t="s">
        <v>126</v>
      </c>
      <c r="D149" s="177"/>
      <c r="E149" s="177"/>
      <c r="F149" s="177"/>
      <c r="G149" s="177"/>
      <c r="H149" s="177"/>
      <c r="I149" s="177"/>
      <c r="J149" s="177"/>
      <c r="K149" s="178"/>
      <c r="L149" s="179">
        <v>15.75</v>
      </c>
      <c r="M149" s="180" t="str">
        <f t="shared" ref="M149:M175" si="12">IF(B149*L149=0," ",B149*L149)</f>
        <v xml:space="preserve"> </v>
      </c>
      <c r="N149" s="45"/>
      <c r="O149" s="7"/>
      <c r="P149" s="7"/>
      <c r="Q149" s="7"/>
      <c r="R149" s="7"/>
      <c r="S149" s="7"/>
      <c r="T149" s="7"/>
      <c r="U149" s="29"/>
      <c r="V149" s="5"/>
      <c r="W149" s="5"/>
      <c r="X149" s="5"/>
      <c r="Y149" s="5"/>
      <c r="Z149" s="5"/>
    </row>
    <row r="150" spans="1:26" ht="30" customHeight="1" x14ac:dyDescent="0.55000000000000004">
      <c r="A150" s="184">
        <v>1113</v>
      </c>
      <c r="B150" s="185"/>
      <c r="C150" s="176" t="s">
        <v>127</v>
      </c>
      <c r="D150" s="177"/>
      <c r="E150" s="177"/>
      <c r="F150" s="177"/>
      <c r="G150" s="177"/>
      <c r="H150" s="177"/>
      <c r="I150" s="177"/>
      <c r="J150" s="177"/>
      <c r="K150" s="178"/>
      <c r="L150" s="179">
        <v>13</v>
      </c>
      <c r="M150" s="180" t="str">
        <f t="shared" si="12"/>
        <v xml:space="preserve"> </v>
      </c>
      <c r="N150" s="45"/>
      <c r="O150" s="7"/>
      <c r="P150" s="7"/>
      <c r="Q150" s="7"/>
      <c r="R150" s="7"/>
      <c r="S150" s="7"/>
      <c r="T150" s="7"/>
      <c r="U150" s="7"/>
      <c r="V150" s="5"/>
      <c r="W150" s="5"/>
      <c r="X150" s="5"/>
      <c r="Y150" s="5"/>
      <c r="Z150" s="5"/>
    </row>
    <row r="151" spans="1:26" ht="30" customHeight="1" x14ac:dyDescent="0.55000000000000004">
      <c r="A151" s="184">
        <v>1144</v>
      </c>
      <c r="B151" s="185"/>
      <c r="C151" s="176" t="s">
        <v>128</v>
      </c>
      <c r="D151" s="177"/>
      <c r="E151" s="177"/>
      <c r="F151" s="177"/>
      <c r="G151" s="177"/>
      <c r="H151" s="177"/>
      <c r="I151" s="177"/>
      <c r="J151" s="177"/>
      <c r="K151" s="178"/>
      <c r="L151" s="179">
        <v>13</v>
      </c>
      <c r="M151" s="180" t="str">
        <f t="shared" si="12"/>
        <v xml:space="preserve"> </v>
      </c>
      <c r="N151" s="45"/>
      <c r="O151" s="7"/>
      <c r="P151" s="7"/>
      <c r="Q151" s="7"/>
      <c r="R151" s="7"/>
      <c r="S151" s="7"/>
      <c r="T151" s="7"/>
      <c r="U151" s="7"/>
      <c r="V151" s="5"/>
      <c r="W151" s="5"/>
      <c r="X151" s="5"/>
      <c r="Y151" s="5"/>
      <c r="Z151" s="5"/>
    </row>
    <row r="152" spans="1:26" ht="30" customHeight="1" x14ac:dyDescent="0.55000000000000004">
      <c r="A152" s="184">
        <v>1103</v>
      </c>
      <c r="B152" s="185"/>
      <c r="C152" s="176" t="s">
        <v>185</v>
      </c>
      <c r="D152" s="177"/>
      <c r="E152" s="177"/>
      <c r="F152" s="177"/>
      <c r="G152" s="177"/>
      <c r="H152" s="177"/>
      <c r="I152" s="177"/>
      <c r="J152" s="177"/>
      <c r="K152" s="178"/>
      <c r="L152" s="179">
        <v>40</v>
      </c>
      <c r="M152" s="180" t="str">
        <f t="shared" si="12"/>
        <v xml:space="preserve"> </v>
      </c>
      <c r="N152" s="45"/>
      <c r="O152" s="7"/>
      <c r="P152" s="7"/>
      <c r="Q152" s="7"/>
      <c r="R152" s="7"/>
      <c r="S152" s="7"/>
      <c r="T152" s="7"/>
      <c r="U152" s="7"/>
      <c r="V152" s="5"/>
      <c r="W152" s="5"/>
      <c r="X152" s="5"/>
      <c r="Y152" s="5"/>
      <c r="Z152" s="5"/>
    </row>
    <row r="153" spans="1:26" ht="30" customHeight="1" x14ac:dyDescent="0.55000000000000004">
      <c r="A153" s="184">
        <v>1115</v>
      </c>
      <c r="B153" s="185"/>
      <c r="C153" s="176" t="s">
        <v>186</v>
      </c>
      <c r="D153" s="177"/>
      <c r="E153" s="177"/>
      <c r="F153" s="177"/>
      <c r="G153" s="177"/>
      <c r="H153" s="177"/>
      <c r="I153" s="177"/>
      <c r="J153" s="177"/>
      <c r="K153" s="178"/>
      <c r="L153" s="179">
        <v>44</v>
      </c>
      <c r="M153" s="180" t="str">
        <f t="shared" si="12"/>
        <v xml:space="preserve"> </v>
      </c>
      <c r="N153" s="45"/>
      <c r="O153" s="7"/>
      <c r="P153" s="7"/>
      <c r="Q153" s="7"/>
      <c r="R153" s="7"/>
      <c r="S153" s="7"/>
      <c r="T153" s="7"/>
      <c r="U153" s="7"/>
      <c r="V153" s="5"/>
      <c r="W153" s="5"/>
      <c r="X153" s="5"/>
      <c r="Y153" s="5"/>
      <c r="Z153" s="5"/>
    </row>
    <row r="154" spans="1:26" ht="30" customHeight="1" x14ac:dyDescent="0.55000000000000004">
      <c r="A154" s="184">
        <v>1155</v>
      </c>
      <c r="B154" s="185"/>
      <c r="C154" s="176" t="s">
        <v>187</v>
      </c>
      <c r="D154" s="177"/>
      <c r="E154" s="177"/>
      <c r="F154" s="177"/>
      <c r="G154" s="177"/>
      <c r="H154" s="177"/>
      <c r="I154" s="177"/>
      <c r="J154" s="177"/>
      <c r="K154" s="178"/>
      <c r="L154" s="179">
        <v>36</v>
      </c>
      <c r="M154" s="180" t="str">
        <f t="shared" si="12"/>
        <v xml:space="preserve"> </v>
      </c>
      <c r="N154" s="45"/>
      <c r="O154" s="7"/>
      <c r="P154" s="7"/>
      <c r="Q154" s="7"/>
      <c r="R154" s="7"/>
      <c r="S154" s="7"/>
      <c r="T154" s="7"/>
      <c r="U154" s="7"/>
      <c r="V154" s="5"/>
      <c r="W154" s="5"/>
      <c r="X154" s="5"/>
      <c r="Y154" s="5"/>
      <c r="Z154" s="5"/>
    </row>
    <row r="155" spans="1:26" ht="30" customHeight="1" x14ac:dyDescent="0.55000000000000004">
      <c r="A155" s="184">
        <v>1205</v>
      </c>
      <c r="B155" s="185"/>
      <c r="C155" s="176" t="s">
        <v>188</v>
      </c>
      <c r="D155" s="177"/>
      <c r="E155" s="177"/>
      <c r="F155" s="177"/>
      <c r="G155" s="177"/>
      <c r="H155" s="177"/>
      <c r="I155" s="177"/>
      <c r="J155" s="177"/>
      <c r="K155" s="178"/>
      <c r="L155" s="179">
        <v>40</v>
      </c>
      <c r="M155" s="180" t="str">
        <f t="shared" si="12"/>
        <v xml:space="preserve"> </v>
      </c>
      <c r="N155" s="45"/>
      <c r="O155" s="7"/>
      <c r="P155" s="7"/>
      <c r="Q155" s="7"/>
      <c r="R155" s="7"/>
      <c r="S155" s="7"/>
      <c r="T155" s="7"/>
      <c r="U155" s="7"/>
      <c r="V155" s="5"/>
      <c r="W155" s="5"/>
      <c r="X155" s="5"/>
      <c r="Y155" s="5"/>
      <c r="Z155" s="5"/>
    </row>
    <row r="156" spans="1:26" ht="30" customHeight="1" x14ac:dyDescent="0.55000000000000004">
      <c r="A156" s="184">
        <v>6090</v>
      </c>
      <c r="B156" s="185"/>
      <c r="C156" s="176" t="s">
        <v>189</v>
      </c>
      <c r="D156" s="177"/>
      <c r="E156" s="177"/>
      <c r="F156" s="177"/>
      <c r="G156" s="177"/>
      <c r="H156" s="177"/>
      <c r="I156" s="177"/>
      <c r="J156" s="177"/>
      <c r="K156" s="178"/>
      <c r="L156" s="179">
        <v>11.5</v>
      </c>
      <c r="M156" s="180" t="str">
        <f t="shared" si="12"/>
        <v xml:space="preserve"> </v>
      </c>
      <c r="N156" s="45"/>
      <c r="O156" s="7"/>
      <c r="P156" s="7"/>
      <c r="Q156" s="7"/>
      <c r="R156" s="7"/>
      <c r="S156" s="7"/>
      <c r="T156" s="7"/>
      <c r="U156" s="7"/>
      <c r="V156" s="5"/>
      <c r="W156" s="5"/>
      <c r="X156" s="5"/>
      <c r="Y156" s="5"/>
      <c r="Z156" s="5"/>
    </row>
    <row r="157" spans="1:26" ht="30" customHeight="1" x14ac:dyDescent="0.55000000000000004">
      <c r="A157" s="184">
        <v>6091</v>
      </c>
      <c r="B157" s="185"/>
      <c r="C157" s="176" t="s">
        <v>190</v>
      </c>
      <c r="D157" s="177"/>
      <c r="E157" s="177"/>
      <c r="F157" s="177"/>
      <c r="G157" s="177"/>
      <c r="H157" s="177"/>
      <c r="I157" s="177"/>
      <c r="J157" s="177"/>
      <c r="K157" s="178"/>
      <c r="L157" s="179">
        <v>11.5</v>
      </c>
      <c r="M157" s="180" t="str">
        <f t="shared" si="12"/>
        <v xml:space="preserve"> </v>
      </c>
      <c r="N157" s="45"/>
      <c r="O157" s="7"/>
      <c r="P157" s="7"/>
      <c r="Q157" s="7"/>
      <c r="R157" s="7"/>
      <c r="S157" s="7"/>
      <c r="T157" s="7"/>
      <c r="U157" s="7"/>
      <c r="V157" s="5"/>
      <c r="W157" s="5"/>
      <c r="X157" s="5"/>
      <c r="Y157" s="5"/>
      <c r="Z157" s="5"/>
    </row>
    <row r="158" spans="1:26" ht="30" customHeight="1" x14ac:dyDescent="0.55000000000000004">
      <c r="A158" s="184">
        <v>6092</v>
      </c>
      <c r="B158" s="185"/>
      <c r="C158" s="176" t="s">
        <v>191</v>
      </c>
      <c r="D158" s="177"/>
      <c r="E158" s="177"/>
      <c r="F158" s="177"/>
      <c r="G158" s="177"/>
      <c r="H158" s="177"/>
      <c r="I158" s="177"/>
      <c r="J158" s="177"/>
      <c r="K158" s="178"/>
      <c r="L158" s="179">
        <v>11.5</v>
      </c>
      <c r="M158" s="180" t="str">
        <f t="shared" si="12"/>
        <v xml:space="preserve"> </v>
      </c>
      <c r="N158" s="45"/>
      <c r="O158" s="7"/>
      <c r="P158" s="7"/>
      <c r="Q158" s="7"/>
      <c r="R158" s="7"/>
      <c r="S158" s="7"/>
      <c r="T158" s="7"/>
      <c r="U158" s="7"/>
      <c r="V158" s="5"/>
      <c r="W158" s="5"/>
      <c r="X158" s="5"/>
      <c r="Y158" s="5"/>
      <c r="Z158" s="5"/>
    </row>
    <row r="159" spans="1:26" ht="30" customHeight="1" x14ac:dyDescent="0.55000000000000004">
      <c r="A159" s="184">
        <v>6093</v>
      </c>
      <c r="B159" s="185"/>
      <c r="C159" s="176" t="s">
        <v>192</v>
      </c>
      <c r="D159" s="177"/>
      <c r="E159" s="177"/>
      <c r="F159" s="177"/>
      <c r="G159" s="177"/>
      <c r="H159" s="177"/>
      <c r="I159" s="177"/>
      <c r="J159" s="177"/>
      <c r="K159" s="178"/>
      <c r="L159" s="179">
        <v>11.5</v>
      </c>
      <c r="M159" s="180" t="str">
        <f t="shared" si="12"/>
        <v xml:space="preserve"> </v>
      </c>
      <c r="N159" s="45"/>
      <c r="O159" s="7"/>
      <c r="P159" s="7"/>
      <c r="Q159" s="7"/>
      <c r="R159" s="7"/>
      <c r="S159" s="7"/>
      <c r="T159" s="7"/>
      <c r="U159" s="7"/>
      <c r="V159" s="5"/>
      <c r="W159" s="5"/>
      <c r="X159" s="5"/>
      <c r="Y159" s="5"/>
      <c r="Z159" s="5"/>
    </row>
    <row r="160" spans="1:26" ht="30" customHeight="1" x14ac:dyDescent="0.55000000000000004">
      <c r="A160" s="184">
        <v>6099</v>
      </c>
      <c r="B160" s="185"/>
      <c r="C160" s="176" t="s">
        <v>129</v>
      </c>
      <c r="D160" s="177"/>
      <c r="E160" s="177"/>
      <c r="F160" s="177"/>
      <c r="G160" s="177"/>
      <c r="H160" s="177"/>
      <c r="I160" s="177"/>
      <c r="J160" s="177"/>
      <c r="K160" s="178"/>
      <c r="L160" s="179">
        <v>26</v>
      </c>
      <c r="M160" s="180" t="str">
        <f t="shared" si="12"/>
        <v xml:space="preserve"> </v>
      </c>
      <c r="N160" s="45"/>
      <c r="O160" s="7"/>
      <c r="P160" s="7"/>
      <c r="Q160" s="7"/>
      <c r="R160" s="7"/>
      <c r="S160" s="7"/>
      <c r="T160" s="7"/>
      <c r="U160" s="7"/>
      <c r="V160" s="5"/>
      <c r="W160" s="5"/>
      <c r="X160" s="5"/>
      <c r="Y160" s="5"/>
      <c r="Z160" s="5"/>
    </row>
    <row r="161" spans="1:26" ht="30" customHeight="1" x14ac:dyDescent="0.55000000000000004">
      <c r="A161" s="184">
        <v>9020</v>
      </c>
      <c r="B161" s="185"/>
      <c r="C161" s="176" t="s">
        <v>130</v>
      </c>
      <c r="D161" s="177"/>
      <c r="E161" s="177"/>
      <c r="F161" s="177"/>
      <c r="G161" s="177"/>
      <c r="H161" s="177"/>
      <c r="I161" s="177"/>
      <c r="J161" s="177"/>
      <c r="K161" s="178"/>
      <c r="L161" s="179">
        <v>9.5</v>
      </c>
      <c r="M161" s="180" t="str">
        <f t="shared" si="12"/>
        <v xml:space="preserve"> </v>
      </c>
      <c r="N161" s="45"/>
      <c r="O161" s="7"/>
      <c r="P161" s="7"/>
      <c r="Q161" s="7"/>
      <c r="R161" s="7"/>
      <c r="S161" s="7"/>
      <c r="T161" s="7"/>
      <c r="U161" s="7"/>
      <c r="V161" s="5"/>
      <c r="W161" s="5"/>
      <c r="X161" s="5"/>
      <c r="Y161" s="5"/>
      <c r="Z161" s="5"/>
    </row>
    <row r="162" spans="1:26" ht="30" customHeight="1" x14ac:dyDescent="0.55000000000000004">
      <c r="A162" s="184">
        <v>9053</v>
      </c>
      <c r="B162" s="185"/>
      <c r="C162" s="176" t="s">
        <v>131</v>
      </c>
      <c r="D162" s="177"/>
      <c r="E162" s="177"/>
      <c r="F162" s="177"/>
      <c r="G162" s="177"/>
      <c r="H162" s="177"/>
      <c r="I162" s="177"/>
      <c r="J162" s="177"/>
      <c r="K162" s="178"/>
      <c r="L162" s="179">
        <v>30</v>
      </c>
      <c r="M162" s="180" t="str">
        <f t="shared" si="12"/>
        <v xml:space="preserve"> </v>
      </c>
      <c r="N162" s="45"/>
      <c r="O162" s="7"/>
      <c r="P162" s="7"/>
      <c r="Q162" s="7"/>
      <c r="R162" s="7"/>
      <c r="S162" s="7"/>
      <c r="T162" s="7"/>
      <c r="U162" s="7"/>
      <c r="V162" s="5"/>
      <c r="W162" s="5"/>
      <c r="X162" s="5"/>
      <c r="Y162" s="5"/>
      <c r="Z162" s="5"/>
    </row>
    <row r="163" spans="1:26" ht="30" customHeight="1" x14ac:dyDescent="0.55000000000000004">
      <c r="A163" s="184">
        <v>9054</v>
      </c>
      <c r="B163" s="185"/>
      <c r="C163" s="176" t="s">
        <v>132</v>
      </c>
      <c r="D163" s="177"/>
      <c r="E163" s="177"/>
      <c r="F163" s="177"/>
      <c r="G163" s="177"/>
      <c r="H163" s="177"/>
      <c r="I163" s="177"/>
      <c r="J163" s="177"/>
      <c r="K163" s="178"/>
      <c r="L163" s="179">
        <v>36</v>
      </c>
      <c r="M163" s="180" t="str">
        <f t="shared" si="12"/>
        <v xml:space="preserve"> </v>
      </c>
      <c r="N163" s="45"/>
      <c r="O163" s="7"/>
      <c r="P163" s="7"/>
      <c r="Q163" s="7"/>
      <c r="R163" s="7"/>
      <c r="S163" s="7"/>
      <c r="T163" s="7"/>
      <c r="U163" s="7"/>
      <c r="V163" s="5"/>
      <c r="W163" s="5"/>
      <c r="X163" s="5"/>
      <c r="Y163" s="5"/>
      <c r="Z163" s="5"/>
    </row>
    <row r="164" spans="1:26" ht="30" customHeight="1" x14ac:dyDescent="0.55000000000000004">
      <c r="A164" s="184">
        <v>9055</v>
      </c>
      <c r="B164" s="185"/>
      <c r="C164" s="176" t="s">
        <v>133</v>
      </c>
      <c r="D164" s="177"/>
      <c r="E164" s="177"/>
      <c r="F164" s="177"/>
      <c r="G164" s="177"/>
      <c r="H164" s="177"/>
      <c r="I164" s="177"/>
      <c r="J164" s="177"/>
      <c r="K164" s="178"/>
      <c r="L164" s="179">
        <v>53</v>
      </c>
      <c r="M164" s="180" t="str">
        <f t="shared" si="12"/>
        <v xml:space="preserve"> </v>
      </c>
      <c r="N164" s="45"/>
      <c r="O164" s="7"/>
      <c r="P164" s="7"/>
      <c r="Q164" s="45"/>
      <c r="R164" s="7"/>
      <c r="S164" s="7"/>
      <c r="T164" s="7"/>
      <c r="U164" s="7"/>
      <c r="V164" s="5"/>
      <c r="W164" s="5"/>
      <c r="X164" s="5"/>
      <c r="Y164" s="5"/>
      <c r="Z164" s="5"/>
    </row>
    <row r="165" spans="1:26" ht="30" customHeight="1" x14ac:dyDescent="0.55000000000000004">
      <c r="A165" s="184">
        <v>9127</v>
      </c>
      <c r="B165" s="185"/>
      <c r="C165" s="176" t="s">
        <v>134</v>
      </c>
      <c r="D165" s="177"/>
      <c r="E165" s="177"/>
      <c r="F165" s="177"/>
      <c r="G165" s="177"/>
      <c r="H165" s="177"/>
      <c r="I165" s="177"/>
      <c r="J165" s="177"/>
      <c r="K165" s="178"/>
      <c r="L165" s="179">
        <v>3.75</v>
      </c>
      <c r="M165" s="180" t="str">
        <f t="shared" si="12"/>
        <v xml:space="preserve"> </v>
      </c>
      <c r="N165" s="45"/>
      <c r="O165" s="7"/>
      <c r="P165" s="7"/>
      <c r="Q165" s="7"/>
      <c r="R165" s="7"/>
      <c r="S165" s="7"/>
      <c r="T165" s="7"/>
      <c r="U165" s="7"/>
      <c r="V165" s="5"/>
      <c r="W165" s="5"/>
      <c r="X165" s="5"/>
      <c r="Y165" s="5"/>
      <c r="Z165" s="5"/>
    </row>
    <row r="166" spans="1:26" ht="30" customHeight="1" x14ac:dyDescent="0.55000000000000004">
      <c r="A166" s="184">
        <v>9400</v>
      </c>
      <c r="B166" s="185"/>
      <c r="C166" s="176" t="s">
        <v>135</v>
      </c>
      <c r="D166" s="177"/>
      <c r="E166" s="177"/>
      <c r="F166" s="177"/>
      <c r="G166" s="177"/>
      <c r="H166" s="177"/>
      <c r="I166" s="177"/>
      <c r="J166" s="177"/>
      <c r="K166" s="178"/>
      <c r="L166" s="179">
        <v>29</v>
      </c>
      <c r="M166" s="180" t="str">
        <f t="shared" si="12"/>
        <v xml:space="preserve"> </v>
      </c>
      <c r="N166" s="45"/>
      <c r="O166" s="7"/>
      <c r="P166" s="7"/>
      <c r="Q166" s="7"/>
      <c r="R166" s="7"/>
      <c r="S166" s="7"/>
      <c r="T166" s="7"/>
      <c r="U166" s="7"/>
      <c r="V166" s="5"/>
      <c r="W166" s="5"/>
      <c r="X166" s="5"/>
      <c r="Y166" s="5"/>
      <c r="Z166" s="5"/>
    </row>
    <row r="167" spans="1:26" ht="30" customHeight="1" x14ac:dyDescent="0.55000000000000004">
      <c r="A167" s="184">
        <v>9405</v>
      </c>
      <c r="B167" s="185"/>
      <c r="C167" s="176" t="s">
        <v>193</v>
      </c>
      <c r="D167" s="177"/>
      <c r="E167" s="177"/>
      <c r="F167" s="177"/>
      <c r="G167" s="177"/>
      <c r="H167" s="177"/>
      <c r="I167" s="177"/>
      <c r="J167" s="177"/>
      <c r="K167" s="178"/>
      <c r="L167" s="179">
        <v>20</v>
      </c>
      <c r="M167" s="180" t="str">
        <f t="shared" si="12"/>
        <v xml:space="preserve"> </v>
      </c>
      <c r="N167" s="45"/>
      <c r="O167" s="7"/>
      <c r="P167" s="7"/>
      <c r="Q167" s="7"/>
      <c r="R167" s="7"/>
      <c r="S167" s="7"/>
      <c r="T167" s="7"/>
      <c r="U167" s="7"/>
      <c r="V167" s="5"/>
      <c r="W167" s="5"/>
      <c r="X167" s="5"/>
      <c r="Y167" s="5"/>
      <c r="Z167" s="5"/>
    </row>
    <row r="168" spans="1:26" ht="30" customHeight="1" x14ac:dyDescent="0.55000000000000004">
      <c r="A168" s="184">
        <v>9406</v>
      </c>
      <c r="B168" s="185"/>
      <c r="C168" s="176" t="s">
        <v>194</v>
      </c>
      <c r="D168" s="177"/>
      <c r="E168" s="177"/>
      <c r="F168" s="177"/>
      <c r="G168" s="177"/>
      <c r="H168" s="177"/>
      <c r="I168" s="177"/>
      <c r="J168" s="177"/>
      <c r="K168" s="178"/>
      <c r="L168" s="179">
        <v>16.5</v>
      </c>
      <c r="M168" s="180" t="str">
        <f t="shared" si="12"/>
        <v xml:space="preserve"> </v>
      </c>
      <c r="N168" s="45"/>
      <c r="O168" s="7"/>
      <c r="P168" s="7"/>
      <c r="Q168" s="7"/>
      <c r="R168" s="7"/>
      <c r="S168" s="7"/>
      <c r="T168" s="7"/>
      <c r="U168" s="7"/>
      <c r="V168" s="5"/>
      <c r="W168" s="5"/>
      <c r="X168" s="5"/>
      <c r="Y168" s="5"/>
      <c r="Z168" s="5"/>
    </row>
    <row r="169" spans="1:26" ht="30" customHeight="1" x14ac:dyDescent="0.55000000000000004">
      <c r="A169" s="184">
        <v>9415</v>
      </c>
      <c r="B169" s="185"/>
      <c r="C169" s="176" t="s">
        <v>136</v>
      </c>
      <c r="D169" s="177"/>
      <c r="E169" s="177"/>
      <c r="F169" s="177"/>
      <c r="G169" s="177"/>
      <c r="H169" s="177"/>
      <c r="I169" s="177"/>
      <c r="J169" s="177"/>
      <c r="K169" s="178"/>
      <c r="L169" s="179">
        <v>9</v>
      </c>
      <c r="M169" s="180" t="str">
        <f t="shared" si="12"/>
        <v xml:space="preserve"> </v>
      </c>
      <c r="N169" s="45"/>
      <c r="O169" s="7"/>
      <c r="P169" s="7"/>
      <c r="Q169" s="7"/>
      <c r="R169" s="7"/>
      <c r="S169" s="7"/>
      <c r="T169" s="7"/>
      <c r="U169" s="7"/>
      <c r="V169" s="5"/>
      <c r="W169" s="5"/>
      <c r="X169" s="5"/>
      <c r="Y169" s="5"/>
      <c r="Z169" s="5"/>
    </row>
    <row r="170" spans="1:26" ht="30" customHeight="1" x14ac:dyDescent="0.55000000000000004">
      <c r="A170" s="184">
        <v>9421</v>
      </c>
      <c r="B170" s="185"/>
      <c r="C170" s="176" t="s">
        <v>229</v>
      </c>
      <c r="D170" s="177"/>
      <c r="E170" s="177"/>
      <c r="F170" s="177"/>
      <c r="G170" s="177"/>
      <c r="H170" s="177"/>
      <c r="I170" s="177"/>
      <c r="J170" s="177"/>
      <c r="K170" s="178"/>
      <c r="L170" s="179">
        <v>65</v>
      </c>
      <c r="M170" s="180" t="str">
        <f t="shared" si="12"/>
        <v xml:space="preserve"> </v>
      </c>
      <c r="N170" s="45"/>
      <c r="O170" s="7"/>
      <c r="P170" s="7"/>
      <c r="Q170" s="7"/>
      <c r="R170" s="7"/>
      <c r="S170" s="7"/>
      <c r="T170" s="7"/>
      <c r="U170" s="7"/>
      <c r="V170" s="5"/>
      <c r="W170" s="5"/>
      <c r="X170" s="5"/>
      <c r="Y170" s="5"/>
      <c r="Z170" s="5"/>
    </row>
    <row r="171" spans="1:26" ht="30" customHeight="1" x14ac:dyDescent="0.55000000000000004">
      <c r="A171" s="184">
        <v>9500</v>
      </c>
      <c r="B171" s="185"/>
      <c r="C171" s="176" t="s">
        <v>195</v>
      </c>
      <c r="D171" s="177"/>
      <c r="E171" s="177"/>
      <c r="F171" s="177"/>
      <c r="G171" s="177"/>
      <c r="H171" s="177"/>
      <c r="I171" s="177"/>
      <c r="J171" s="177"/>
      <c r="K171" s="178"/>
      <c r="L171" s="179">
        <v>16.5</v>
      </c>
      <c r="M171" s="180" t="str">
        <f t="shared" si="12"/>
        <v xml:space="preserve"> </v>
      </c>
      <c r="N171" s="45"/>
      <c r="O171" s="7"/>
      <c r="P171" s="7"/>
      <c r="Q171" s="7"/>
      <c r="R171" s="7"/>
      <c r="S171" s="7"/>
      <c r="T171" s="7"/>
      <c r="U171" s="7"/>
      <c r="V171" s="5"/>
      <c r="W171" s="5"/>
      <c r="X171" s="5"/>
      <c r="Y171" s="5"/>
      <c r="Z171" s="5"/>
    </row>
    <row r="172" spans="1:26" ht="30" customHeight="1" x14ac:dyDescent="0.55000000000000004">
      <c r="A172" s="184">
        <v>9505</v>
      </c>
      <c r="B172" s="185"/>
      <c r="C172" s="176" t="s">
        <v>137</v>
      </c>
      <c r="D172" s="177"/>
      <c r="E172" s="177"/>
      <c r="F172" s="177"/>
      <c r="G172" s="177"/>
      <c r="H172" s="177"/>
      <c r="I172" s="177"/>
      <c r="J172" s="177"/>
      <c r="K172" s="178"/>
      <c r="L172" s="179">
        <v>22</v>
      </c>
      <c r="M172" s="180" t="str">
        <f t="shared" si="12"/>
        <v xml:space="preserve"> </v>
      </c>
      <c r="N172" s="45"/>
      <c r="O172" s="7"/>
      <c r="P172" s="7"/>
      <c r="Q172" s="7"/>
      <c r="R172" s="7"/>
      <c r="S172" s="7"/>
      <c r="T172" s="7"/>
      <c r="U172" s="7"/>
      <c r="V172" s="5"/>
      <c r="W172" s="5"/>
      <c r="X172" s="5"/>
      <c r="Y172" s="5"/>
      <c r="Z172" s="5"/>
    </row>
    <row r="173" spans="1:26" ht="30" customHeight="1" x14ac:dyDescent="0.55000000000000004">
      <c r="A173" s="184">
        <v>9511</v>
      </c>
      <c r="B173" s="185"/>
      <c r="C173" s="176" t="s">
        <v>211</v>
      </c>
      <c r="D173" s="177"/>
      <c r="E173" s="177"/>
      <c r="F173" s="177"/>
      <c r="G173" s="177"/>
      <c r="H173" s="177"/>
      <c r="I173" s="177"/>
      <c r="J173" s="177"/>
      <c r="K173" s="178"/>
      <c r="L173" s="179">
        <v>51</v>
      </c>
      <c r="M173" s="180" t="str">
        <f t="shared" si="12"/>
        <v xml:space="preserve"> </v>
      </c>
      <c r="N173" s="45"/>
      <c r="O173" s="7"/>
      <c r="P173" s="7"/>
      <c r="Q173" s="7"/>
      <c r="R173" s="7"/>
      <c r="S173" s="7"/>
      <c r="T173" s="7"/>
      <c r="U173" s="7"/>
      <c r="V173" s="5"/>
      <c r="W173" s="5"/>
      <c r="X173" s="5"/>
      <c r="Y173" s="5"/>
      <c r="Z173" s="5"/>
    </row>
    <row r="174" spans="1:26" ht="30" customHeight="1" x14ac:dyDescent="0.55000000000000004">
      <c r="A174" s="184" t="s">
        <v>196</v>
      </c>
      <c r="B174" s="185"/>
      <c r="C174" s="176" t="s">
        <v>138</v>
      </c>
      <c r="D174" s="177"/>
      <c r="E174" s="177"/>
      <c r="F174" s="177"/>
      <c r="G174" s="177"/>
      <c r="H174" s="177"/>
      <c r="I174" s="177"/>
      <c r="J174" s="177"/>
      <c r="K174" s="178"/>
      <c r="L174" s="179">
        <v>40</v>
      </c>
      <c r="M174" s="180" t="str">
        <f t="shared" si="12"/>
        <v xml:space="preserve"> </v>
      </c>
      <c r="N174" s="45"/>
      <c r="O174" s="7"/>
      <c r="P174" s="7"/>
      <c r="Q174" s="7"/>
      <c r="R174" s="7"/>
      <c r="S174" s="7"/>
      <c r="T174" s="7"/>
      <c r="U174" s="7"/>
      <c r="V174" s="5"/>
      <c r="W174" s="5"/>
      <c r="X174" s="5"/>
      <c r="Y174" s="5"/>
      <c r="Z174" s="5"/>
    </row>
    <row r="175" spans="1:26" ht="30" customHeight="1" x14ac:dyDescent="0.55000000000000004">
      <c r="A175" s="184" t="s">
        <v>197</v>
      </c>
      <c r="B175" s="185"/>
      <c r="C175" s="176" t="s">
        <v>139</v>
      </c>
      <c r="D175" s="177"/>
      <c r="E175" s="177"/>
      <c r="F175" s="177"/>
      <c r="G175" s="177"/>
      <c r="H175" s="177"/>
      <c r="I175" s="177"/>
      <c r="J175" s="177"/>
      <c r="K175" s="178"/>
      <c r="L175" s="179">
        <v>40</v>
      </c>
      <c r="M175" s="180" t="str">
        <f t="shared" si="12"/>
        <v xml:space="preserve"> </v>
      </c>
      <c r="N175" s="45"/>
      <c r="O175" s="7"/>
      <c r="P175" s="7"/>
      <c r="Q175" s="7"/>
      <c r="R175" s="7"/>
      <c r="S175" s="7"/>
      <c r="T175" s="7"/>
      <c r="U175" s="7"/>
      <c r="V175" s="5"/>
      <c r="W175" s="5"/>
      <c r="X175" s="5"/>
      <c r="Y175" s="5"/>
      <c r="Z175" s="5"/>
    </row>
    <row r="176" spans="1:26" ht="30" customHeight="1" x14ac:dyDescent="0.55000000000000004">
      <c r="A176" s="192" t="s">
        <v>12</v>
      </c>
      <c r="B176" s="193" t="s">
        <v>13</v>
      </c>
      <c r="C176" s="194" t="s">
        <v>140</v>
      </c>
      <c r="D176" s="195"/>
      <c r="E176" s="195"/>
      <c r="F176" s="195"/>
      <c r="G176" s="195"/>
      <c r="H176" s="195"/>
      <c r="I176" s="195"/>
      <c r="J176" s="195"/>
      <c r="K176" s="196"/>
      <c r="L176" s="198" t="s">
        <v>15</v>
      </c>
      <c r="M176" s="180"/>
      <c r="N176" s="45"/>
      <c r="O176" s="7"/>
      <c r="P176" s="7"/>
      <c r="Q176" s="7"/>
      <c r="R176" s="7"/>
      <c r="S176" s="7"/>
      <c r="T176" s="7"/>
      <c r="U176" s="7"/>
      <c r="V176" s="5"/>
      <c r="W176" s="5"/>
      <c r="X176" s="5"/>
      <c r="Y176" s="5"/>
      <c r="Z176" s="5"/>
    </row>
    <row r="177" spans="1:26" ht="30" customHeight="1" x14ac:dyDescent="0.55000000000000004">
      <c r="A177" s="184">
        <v>2109</v>
      </c>
      <c r="B177" s="239"/>
      <c r="C177" s="176" t="s">
        <v>141</v>
      </c>
      <c r="D177" s="177"/>
      <c r="E177" s="177"/>
      <c r="F177" s="177"/>
      <c r="G177" s="177"/>
      <c r="H177" s="188"/>
      <c r="I177" s="177"/>
      <c r="J177" s="177"/>
      <c r="K177" s="240"/>
      <c r="L177" s="179">
        <v>3</v>
      </c>
      <c r="M177" s="180" t="str">
        <f>IF(B177*L177=0," ",B177*L177)</f>
        <v xml:space="preserve"> </v>
      </c>
      <c r="N177" s="45"/>
      <c r="O177" s="7"/>
      <c r="P177" s="7"/>
      <c r="Q177" s="7"/>
      <c r="R177" s="7"/>
      <c r="S177" s="7"/>
      <c r="T177" s="7"/>
      <c r="U177" s="7"/>
      <c r="V177" s="5"/>
      <c r="W177" s="5"/>
      <c r="X177" s="5"/>
      <c r="Y177" s="5"/>
      <c r="Z177" s="5"/>
    </row>
    <row r="178" spans="1:26" ht="30" customHeight="1" x14ac:dyDescent="0.55000000000000004">
      <c r="A178" s="241">
        <v>2110</v>
      </c>
      <c r="B178" s="185"/>
      <c r="C178" s="176" t="s">
        <v>142</v>
      </c>
      <c r="D178" s="177"/>
      <c r="E178" s="177"/>
      <c r="F178" s="177"/>
      <c r="G178" s="182"/>
      <c r="H178" s="182"/>
      <c r="I178" s="242"/>
      <c r="J178" s="243"/>
      <c r="K178" s="244"/>
      <c r="L178" s="179">
        <v>3</v>
      </c>
      <c r="M178" s="180" t="str">
        <f>IF(B178*L178=0," ",B178*L178)</f>
        <v xml:space="preserve"> </v>
      </c>
      <c r="N178" s="45"/>
      <c r="O178" s="7"/>
      <c r="P178" s="7"/>
      <c r="Q178" s="7"/>
      <c r="R178" s="7"/>
      <c r="S178" s="7"/>
      <c r="T178" s="7"/>
      <c r="U178" s="7"/>
      <c r="V178" s="5"/>
      <c r="W178" s="5"/>
      <c r="X178" s="5"/>
      <c r="Y178" s="5"/>
      <c r="Z178" s="5"/>
    </row>
    <row r="179" spans="1:26" ht="30" customHeight="1" x14ac:dyDescent="0.55000000000000004">
      <c r="A179" s="241">
        <v>9001</v>
      </c>
      <c r="B179" s="185"/>
      <c r="C179" s="176" t="s">
        <v>143</v>
      </c>
      <c r="D179" s="177"/>
      <c r="E179" s="177"/>
      <c r="F179" s="177"/>
      <c r="G179" s="182"/>
      <c r="H179" s="182"/>
      <c r="I179" s="242"/>
      <c r="J179" s="243"/>
      <c r="K179" s="244"/>
      <c r="L179" s="179">
        <v>1</v>
      </c>
      <c r="M179" s="180" t="str">
        <f>IF(B179*L179=0," ",B179*L179)</f>
        <v xml:space="preserve"> </v>
      </c>
      <c r="N179" s="45"/>
      <c r="O179" s="7"/>
      <c r="P179" s="7"/>
      <c r="Q179" s="7"/>
      <c r="R179" s="7"/>
      <c r="S179" s="7"/>
      <c r="T179" s="7"/>
      <c r="U179" s="7"/>
      <c r="V179" s="5"/>
      <c r="W179" s="5"/>
      <c r="X179" s="5"/>
      <c r="Y179" s="5"/>
      <c r="Z179" s="5"/>
    </row>
    <row r="180" spans="1:26" ht="30" customHeight="1" thickBot="1" x14ac:dyDescent="0.6">
      <c r="A180" s="245"/>
      <c r="B180" s="219"/>
      <c r="C180" s="219"/>
      <c r="D180" s="219"/>
      <c r="E180" s="219"/>
      <c r="F180" s="219"/>
      <c r="G180" s="219"/>
      <c r="H180" s="246" t="s">
        <v>4</v>
      </c>
      <c r="I180" s="246"/>
      <c r="J180" s="246"/>
      <c r="K180" s="349">
        <f>SUM(M123:M179)</f>
        <v>0</v>
      </c>
      <c r="L180" s="350"/>
      <c r="M180" s="351"/>
      <c r="N180" s="4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7" customHeight="1" x14ac:dyDescent="0.55000000000000004">
      <c r="A181" s="247" t="s">
        <v>144</v>
      </c>
      <c r="B181" s="248"/>
      <c r="C181" s="248"/>
      <c r="D181" s="248"/>
      <c r="E181" s="248"/>
      <c r="F181" s="249"/>
      <c r="G181" s="250"/>
      <c r="H181" s="251" t="s">
        <v>162</v>
      </c>
      <c r="I181" s="252"/>
      <c r="J181" s="252"/>
      <c r="K181" s="252"/>
      <c r="L181" s="253"/>
      <c r="M181" s="254"/>
      <c r="N181" s="4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7" customHeight="1" x14ac:dyDescent="0.55000000000000004">
      <c r="A182" s="184" t="s">
        <v>12</v>
      </c>
      <c r="B182" s="185" t="s">
        <v>13</v>
      </c>
      <c r="C182" s="255" t="s">
        <v>145</v>
      </c>
      <c r="D182" s="256"/>
      <c r="E182" s="185" t="s">
        <v>15</v>
      </c>
      <c r="F182" s="185" t="s">
        <v>16</v>
      </c>
      <c r="G182" s="257"/>
      <c r="H182" s="185" t="s">
        <v>12</v>
      </c>
      <c r="I182" s="258"/>
      <c r="J182" s="240"/>
      <c r="K182" s="258" t="s">
        <v>13</v>
      </c>
      <c r="L182" s="208" t="s">
        <v>15</v>
      </c>
      <c r="M182" s="259" t="s">
        <v>16</v>
      </c>
      <c r="N182" s="4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7" customHeight="1" x14ac:dyDescent="0.55000000000000004">
      <c r="A183" s="184">
        <v>4100</v>
      </c>
      <c r="B183" s="185"/>
      <c r="C183" s="255" t="s">
        <v>146</v>
      </c>
      <c r="D183" s="256"/>
      <c r="E183" s="260">
        <v>0.8</v>
      </c>
      <c r="F183" s="261" t="str">
        <f t="shared" ref="F183:F191" si="13">IF(B183*E183=0," ",B183*E183)</f>
        <v xml:space="preserve"> </v>
      </c>
      <c r="G183" s="257"/>
      <c r="H183" s="185">
        <v>7501</v>
      </c>
      <c r="I183" s="185"/>
      <c r="J183" s="185" t="s">
        <v>149</v>
      </c>
      <c r="K183" s="258"/>
      <c r="L183" s="208">
        <v>18.5</v>
      </c>
      <c r="M183" s="259">
        <f t="shared" ref="M183:M186" si="14">K183*L183</f>
        <v>0</v>
      </c>
      <c r="N183" s="4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7" customHeight="1" x14ac:dyDescent="0.55000000000000004">
      <c r="A184" s="184">
        <v>4101</v>
      </c>
      <c r="B184" s="185"/>
      <c r="C184" s="255" t="s">
        <v>147</v>
      </c>
      <c r="D184" s="256"/>
      <c r="E184" s="260">
        <v>0.8</v>
      </c>
      <c r="F184" s="261" t="str">
        <f t="shared" si="13"/>
        <v xml:space="preserve"> </v>
      </c>
      <c r="G184" s="257"/>
      <c r="H184" s="185">
        <v>7502</v>
      </c>
      <c r="I184" s="185"/>
      <c r="J184" s="185" t="s">
        <v>149</v>
      </c>
      <c r="K184" s="258"/>
      <c r="L184" s="208">
        <v>18.5</v>
      </c>
      <c r="M184" s="259">
        <f t="shared" si="14"/>
        <v>0</v>
      </c>
      <c r="N184" s="4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7" customHeight="1" x14ac:dyDescent="0.55000000000000004">
      <c r="A185" s="184">
        <v>4102</v>
      </c>
      <c r="B185" s="185"/>
      <c r="C185" s="255" t="s">
        <v>148</v>
      </c>
      <c r="D185" s="256"/>
      <c r="E185" s="260">
        <v>0.8</v>
      </c>
      <c r="F185" s="261" t="str">
        <f t="shared" si="13"/>
        <v xml:space="preserve"> </v>
      </c>
      <c r="G185" s="257"/>
      <c r="H185" s="185">
        <v>7503</v>
      </c>
      <c r="I185" s="185"/>
      <c r="J185" s="185" t="s">
        <v>149</v>
      </c>
      <c r="K185" s="258"/>
      <c r="L185" s="208">
        <v>18.5</v>
      </c>
      <c r="M185" s="259">
        <f t="shared" si="14"/>
        <v>0</v>
      </c>
      <c r="N185" s="4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7" customHeight="1" x14ac:dyDescent="0.55000000000000004">
      <c r="A186" s="184">
        <v>4103</v>
      </c>
      <c r="B186" s="185"/>
      <c r="C186" s="255" t="s">
        <v>150</v>
      </c>
      <c r="D186" s="256"/>
      <c r="E186" s="260">
        <v>0.8</v>
      </c>
      <c r="F186" s="261" t="str">
        <f t="shared" si="13"/>
        <v xml:space="preserve"> </v>
      </c>
      <c r="G186" s="257"/>
      <c r="H186" s="185">
        <v>7504</v>
      </c>
      <c r="I186" s="185"/>
      <c r="J186" s="185" t="s">
        <v>149</v>
      </c>
      <c r="K186" s="258"/>
      <c r="L186" s="208">
        <v>18.5</v>
      </c>
      <c r="M186" s="259">
        <f t="shared" si="14"/>
        <v>0</v>
      </c>
      <c r="N186" s="4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7" customHeight="1" x14ac:dyDescent="0.55000000000000004">
      <c r="A187" s="184">
        <v>4104</v>
      </c>
      <c r="B187" s="185"/>
      <c r="C187" s="255" t="s">
        <v>151</v>
      </c>
      <c r="D187" s="256"/>
      <c r="E187" s="260">
        <v>0.8</v>
      </c>
      <c r="F187" s="261" t="str">
        <f t="shared" si="13"/>
        <v xml:space="preserve"> </v>
      </c>
      <c r="G187" s="257"/>
      <c r="H187" s="185">
        <v>75</v>
      </c>
      <c r="I187" s="258"/>
      <c r="J187" s="185" t="s">
        <v>149</v>
      </c>
      <c r="K187" s="258"/>
      <c r="L187" s="208"/>
      <c r="M187" s="259"/>
      <c r="N187" s="4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7" customHeight="1" x14ac:dyDescent="0.55000000000000004">
      <c r="A188" s="184">
        <v>4105</v>
      </c>
      <c r="B188" s="185"/>
      <c r="C188" s="255" t="s">
        <v>152</v>
      </c>
      <c r="D188" s="256"/>
      <c r="E188" s="260">
        <v>0.8</v>
      </c>
      <c r="F188" s="261" t="str">
        <f t="shared" si="13"/>
        <v xml:space="preserve"> </v>
      </c>
      <c r="G188" s="257"/>
      <c r="H188" s="185">
        <v>75</v>
      </c>
      <c r="I188" s="258"/>
      <c r="J188" s="185" t="s">
        <v>149</v>
      </c>
      <c r="K188" s="258"/>
      <c r="L188" s="208"/>
      <c r="M188" s="259"/>
      <c r="N188" s="4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7" customHeight="1" x14ac:dyDescent="0.55000000000000004">
      <c r="A189" s="184">
        <v>4106</v>
      </c>
      <c r="B189" s="185"/>
      <c r="C189" s="255" t="s">
        <v>153</v>
      </c>
      <c r="D189" s="256"/>
      <c r="E189" s="260">
        <v>0.8</v>
      </c>
      <c r="F189" s="261" t="str">
        <f t="shared" si="13"/>
        <v xml:space="preserve"> </v>
      </c>
      <c r="G189" s="257"/>
      <c r="H189" s="262" t="s">
        <v>224</v>
      </c>
      <c r="I189" s="263"/>
      <c r="J189" s="263"/>
      <c r="K189" s="263"/>
      <c r="L189" s="264">
        <f>SUM(M183:M188)</f>
        <v>0</v>
      </c>
      <c r="M189" s="265"/>
      <c r="N189" s="4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7" customHeight="1" x14ac:dyDescent="0.55000000000000004">
      <c r="A190" s="184">
        <v>4107</v>
      </c>
      <c r="B190" s="185"/>
      <c r="C190" s="255" t="s">
        <v>154</v>
      </c>
      <c r="D190" s="256"/>
      <c r="E190" s="260">
        <v>0.8</v>
      </c>
      <c r="F190" s="261" t="str">
        <f t="shared" si="13"/>
        <v xml:space="preserve"> </v>
      </c>
      <c r="G190" s="257"/>
      <c r="H190" s="266"/>
      <c r="I190" s="266"/>
      <c r="J190" s="266"/>
      <c r="K190" s="266"/>
      <c r="L190" s="179"/>
      <c r="M190" s="267"/>
      <c r="N190" s="4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7" customHeight="1" x14ac:dyDescent="0.55000000000000004">
      <c r="A191" s="184">
        <v>4108</v>
      </c>
      <c r="B191" s="185"/>
      <c r="C191" s="255" t="s">
        <v>155</v>
      </c>
      <c r="D191" s="256"/>
      <c r="E191" s="268">
        <v>0.8</v>
      </c>
      <c r="F191" s="269" t="str">
        <f t="shared" si="13"/>
        <v xml:space="preserve"> </v>
      </c>
      <c r="G191" s="257"/>
      <c r="H191" s="270" t="s">
        <v>164</v>
      </c>
      <c r="I191" s="271"/>
      <c r="J191" s="271"/>
      <c r="K191" s="271"/>
      <c r="L191" s="272"/>
      <c r="M191" s="273"/>
      <c r="N191" s="4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7" customHeight="1" x14ac:dyDescent="0.55000000000000004">
      <c r="A192" s="274" t="s">
        <v>156</v>
      </c>
      <c r="B192" s="275"/>
      <c r="C192" s="275"/>
      <c r="D192" s="275"/>
      <c r="E192" s="264">
        <f>SUM(F183:F190)</f>
        <v>0</v>
      </c>
      <c r="F192" s="154"/>
      <c r="G192" s="257"/>
      <c r="H192" s="276" t="s">
        <v>198</v>
      </c>
      <c r="I192" s="277"/>
      <c r="J192" s="277"/>
      <c r="K192" s="277"/>
      <c r="L192" s="278"/>
      <c r="M192" s="279"/>
      <c r="N192" s="4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7" customHeight="1" x14ac:dyDescent="0.55000000000000004">
      <c r="A193" s="280"/>
      <c r="B193" s="257"/>
      <c r="C193" s="257"/>
      <c r="D193" s="257"/>
      <c r="E193" s="281"/>
      <c r="F193" s="257"/>
      <c r="G193" s="257"/>
      <c r="H193" s="185" t="s">
        <v>12</v>
      </c>
      <c r="I193" s="258"/>
      <c r="J193" s="282"/>
      <c r="K193" s="185" t="s">
        <v>13</v>
      </c>
      <c r="L193" s="260" t="s">
        <v>15</v>
      </c>
      <c r="M193" s="283" t="s">
        <v>16</v>
      </c>
      <c r="N193" s="4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7" customHeight="1" x14ac:dyDescent="0.55000000000000004">
      <c r="A194" s="284" t="s">
        <v>157</v>
      </c>
      <c r="B194" s="195"/>
      <c r="C194" s="195"/>
      <c r="D194" s="195"/>
      <c r="E194" s="195"/>
      <c r="F194" s="196"/>
      <c r="G194" s="257"/>
      <c r="H194" s="185">
        <v>65</v>
      </c>
      <c r="I194" s="258"/>
      <c r="J194" s="258" t="s">
        <v>149</v>
      </c>
      <c r="K194" s="185"/>
      <c r="L194" s="179">
        <v>27</v>
      </c>
      <c r="M194" s="285" t="str">
        <f t="shared" ref="M194:M198" si="15">IF(K194*L194=0," ",K194*L194)</f>
        <v xml:space="preserve"> </v>
      </c>
      <c r="N194" s="45"/>
      <c r="O194" s="87" t="s">
        <v>159</v>
      </c>
      <c r="P194" s="88" t="s">
        <v>160</v>
      </c>
      <c r="Q194" s="89"/>
      <c r="R194" s="87" t="s">
        <v>159</v>
      </c>
      <c r="S194" s="88" t="s">
        <v>160</v>
      </c>
      <c r="T194" s="5"/>
      <c r="U194" s="5"/>
      <c r="V194" s="5"/>
      <c r="W194" s="5"/>
      <c r="X194" s="5"/>
      <c r="Y194" s="5"/>
      <c r="Z194" s="5"/>
    </row>
    <row r="195" spans="1:26" ht="27" customHeight="1" x14ac:dyDescent="0.55000000000000004">
      <c r="A195" s="184" t="s">
        <v>12</v>
      </c>
      <c r="B195" s="255" t="s">
        <v>145</v>
      </c>
      <c r="C195" s="256"/>
      <c r="D195" s="185" t="s">
        <v>13</v>
      </c>
      <c r="E195" s="185" t="s">
        <v>15</v>
      </c>
      <c r="F195" s="185" t="s">
        <v>16</v>
      </c>
      <c r="G195" s="257"/>
      <c r="H195" s="185">
        <v>65</v>
      </c>
      <c r="I195" s="258"/>
      <c r="J195" s="258" t="s">
        <v>149</v>
      </c>
      <c r="K195" s="185"/>
      <c r="L195" s="179">
        <v>27</v>
      </c>
      <c r="M195" s="285" t="str">
        <f t="shared" si="15"/>
        <v xml:space="preserve"> </v>
      </c>
      <c r="N195" s="45"/>
      <c r="O195" s="90">
        <v>17</v>
      </c>
      <c r="P195" s="91">
        <v>3</v>
      </c>
      <c r="Q195" s="89"/>
      <c r="R195" s="90">
        <v>27</v>
      </c>
      <c r="S195" s="91">
        <v>4</v>
      </c>
      <c r="T195" s="5"/>
      <c r="U195" s="5"/>
      <c r="V195" s="5"/>
      <c r="W195" s="5"/>
      <c r="X195" s="5"/>
      <c r="Y195" s="5"/>
      <c r="Z195" s="5"/>
    </row>
    <row r="196" spans="1:26" ht="27" customHeight="1" x14ac:dyDescent="0.55000000000000004">
      <c r="A196" s="184">
        <v>4300</v>
      </c>
      <c r="B196" s="258">
        <v>18</v>
      </c>
      <c r="C196" s="185" t="s">
        <v>161</v>
      </c>
      <c r="D196" s="185"/>
      <c r="E196" s="260">
        <v>4.5</v>
      </c>
      <c r="F196" s="261" t="str">
        <f t="shared" ref="F196:F214" si="16">IF(D196*E196=0," ",D196*E196)</f>
        <v xml:space="preserve"> </v>
      </c>
      <c r="G196" s="257"/>
      <c r="H196" s="185">
        <v>65</v>
      </c>
      <c r="I196" s="258"/>
      <c r="J196" s="258" t="s">
        <v>149</v>
      </c>
      <c r="K196" s="185"/>
      <c r="L196" s="179">
        <v>27</v>
      </c>
      <c r="M196" s="285" t="str">
        <f t="shared" si="15"/>
        <v xml:space="preserve"> </v>
      </c>
      <c r="N196" s="45"/>
      <c r="O196" s="90">
        <v>18</v>
      </c>
      <c r="P196" s="91">
        <v>3</v>
      </c>
      <c r="Q196" s="89"/>
      <c r="R196" s="90">
        <v>28</v>
      </c>
      <c r="S196" s="91">
        <v>5</v>
      </c>
      <c r="T196" s="5"/>
      <c r="U196" s="5"/>
      <c r="V196" s="5"/>
      <c r="W196" s="5"/>
      <c r="X196" s="5"/>
      <c r="Y196" s="5"/>
      <c r="Z196" s="5"/>
    </row>
    <row r="197" spans="1:26" ht="27" customHeight="1" x14ac:dyDescent="0.55000000000000004">
      <c r="A197" s="184">
        <v>4301</v>
      </c>
      <c r="B197" s="185">
        <v>1</v>
      </c>
      <c r="C197" s="185" t="s">
        <v>149</v>
      </c>
      <c r="D197" s="185"/>
      <c r="E197" s="260">
        <v>4.5</v>
      </c>
      <c r="F197" s="261" t="str">
        <f t="shared" si="16"/>
        <v xml:space="preserve"> </v>
      </c>
      <c r="G197" s="257"/>
      <c r="H197" s="185">
        <v>65</v>
      </c>
      <c r="I197" s="258"/>
      <c r="J197" s="258" t="s">
        <v>149</v>
      </c>
      <c r="K197" s="185"/>
      <c r="L197" s="179">
        <v>27</v>
      </c>
      <c r="M197" s="285" t="str">
        <f t="shared" si="15"/>
        <v xml:space="preserve"> </v>
      </c>
      <c r="N197" s="45"/>
      <c r="O197" s="90">
        <v>19</v>
      </c>
      <c r="P197" s="91">
        <v>5</v>
      </c>
      <c r="Q197" s="89"/>
      <c r="R197" s="90">
        <v>29</v>
      </c>
      <c r="S197" s="91">
        <v>2</v>
      </c>
      <c r="T197" s="5"/>
      <c r="U197" s="5"/>
      <c r="V197" s="5"/>
      <c r="W197" s="5"/>
      <c r="X197" s="5"/>
      <c r="Y197" s="5"/>
      <c r="Z197" s="5"/>
    </row>
    <row r="198" spans="1:26" ht="27" customHeight="1" x14ac:dyDescent="0.55000000000000004">
      <c r="A198" s="184">
        <v>4302</v>
      </c>
      <c r="B198" s="185">
        <v>2</v>
      </c>
      <c r="C198" s="185" t="s">
        <v>149</v>
      </c>
      <c r="D198" s="185"/>
      <c r="E198" s="260">
        <v>4.5</v>
      </c>
      <c r="F198" s="261" t="str">
        <f t="shared" si="16"/>
        <v xml:space="preserve"> </v>
      </c>
      <c r="G198" s="257"/>
      <c r="H198" s="185">
        <v>6399</v>
      </c>
      <c r="I198" s="258"/>
      <c r="J198" s="258" t="s">
        <v>158</v>
      </c>
      <c r="K198" s="185"/>
      <c r="L198" s="179">
        <v>27</v>
      </c>
      <c r="M198" s="285" t="str">
        <f t="shared" si="15"/>
        <v xml:space="preserve"> </v>
      </c>
      <c r="N198" s="45"/>
      <c r="O198" s="90">
        <v>20</v>
      </c>
      <c r="P198" s="91">
        <v>7</v>
      </c>
      <c r="Q198" s="89"/>
      <c r="R198" s="90">
        <v>30</v>
      </c>
      <c r="S198" s="91">
        <v>6</v>
      </c>
      <c r="T198" s="5"/>
      <c r="U198" s="5"/>
      <c r="V198" s="5"/>
      <c r="W198" s="5"/>
      <c r="X198" s="5"/>
      <c r="Y198" s="5"/>
      <c r="Z198" s="5"/>
    </row>
    <row r="199" spans="1:26" ht="27" customHeight="1" x14ac:dyDescent="0.55000000000000004">
      <c r="A199" s="184">
        <v>4303</v>
      </c>
      <c r="B199" s="185">
        <v>3</v>
      </c>
      <c r="C199" s="185" t="s">
        <v>149</v>
      </c>
      <c r="D199" s="185"/>
      <c r="E199" s="260">
        <v>4.5</v>
      </c>
      <c r="F199" s="261" t="str">
        <f t="shared" si="16"/>
        <v xml:space="preserve"> </v>
      </c>
      <c r="G199" s="257"/>
      <c r="H199" s="286" t="s">
        <v>167</v>
      </c>
      <c r="I199" s="287"/>
      <c r="J199" s="287"/>
      <c r="K199" s="288"/>
      <c r="L199" s="289">
        <f>SUM(M194:M197)</f>
        <v>0</v>
      </c>
      <c r="M199" s="290"/>
      <c r="N199" s="45"/>
      <c r="O199" s="90">
        <v>21</v>
      </c>
      <c r="P199" s="91">
        <v>4</v>
      </c>
      <c r="Q199" s="89"/>
      <c r="R199" s="90">
        <v>31</v>
      </c>
      <c r="S199" s="91">
        <v>3</v>
      </c>
      <c r="T199" s="5"/>
      <c r="U199" s="5"/>
      <c r="V199" s="5"/>
      <c r="W199" s="5"/>
      <c r="X199" s="5"/>
      <c r="Y199" s="5"/>
      <c r="Z199" s="5"/>
    </row>
    <row r="200" spans="1:26" ht="27" customHeight="1" x14ac:dyDescent="0.55000000000000004">
      <c r="A200" s="184">
        <v>4304</v>
      </c>
      <c r="B200" s="185">
        <v>4</v>
      </c>
      <c r="C200" s="185" t="s">
        <v>149</v>
      </c>
      <c r="D200" s="185"/>
      <c r="E200" s="260">
        <v>4.5</v>
      </c>
      <c r="F200" s="261" t="str">
        <f t="shared" si="16"/>
        <v xml:space="preserve"> </v>
      </c>
      <c r="G200" s="257"/>
      <c r="H200" s="191"/>
      <c r="I200" s="191"/>
      <c r="J200" s="191"/>
      <c r="K200" s="151"/>
      <c r="L200" s="179"/>
      <c r="M200" s="291"/>
      <c r="N200" s="45"/>
      <c r="O200" s="90">
        <v>22</v>
      </c>
      <c r="P200" s="91">
        <v>2</v>
      </c>
      <c r="Q200" s="89"/>
      <c r="R200" s="90">
        <v>32</v>
      </c>
      <c r="S200" s="91">
        <v>2</v>
      </c>
      <c r="T200" s="5"/>
      <c r="U200" s="5"/>
      <c r="V200" s="5"/>
      <c r="W200" s="5"/>
      <c r="X200" s="5"/>
      <c r="Y200" s="5"/>
      <c r="Z200" s="5"/>
    </row>
    <row r="201" spans="1:26" ht="27" customHeight="1" x14ac:dyDescent="0.55000000000000004">
      <c r="A201" s="184">
        <v>4305</v>
      </c>
      <c r="B201" s="185">
        <v>5</v>
      </c>
      <c r="C201" s="185" t="s">
        <v>149</v>
      </c>
      <c r="D201" s="185"/>
      <c r="E201" s="260">
        <v>4.5</v>
      </c>
      <c r="F201" s="261" t="str">
        <f t="shared" si="16"/>
        <v xml:space="preserve"> </v>
      </c>
      <c r="G201" s="257"/>
      <c r="H201" s="194" t="s">
        <v>200</v>
      </c>
      <c r="I201" s="195"/>
      <c r="J201" s="195"/>
      <c r="K201" s="195"/>
      <c r="L201" s="292"/>
      <c r="M201" s="293"/>
      <c r="N201" s="45"/>
      <c r="O201" s="90">
        <v>23</v>
      </c>
      <c r="P201" s="91">
        <v>2</v>
      </c>
      <c r="Q201" s="89"/>
      <c r="R201" s="90">
        <v>33</v>
      </c>
      <c r="S201" s="91">
        <v>0</v>
      </c>
      <c r="T201" s="5"/>
      <c r="U201" s="5"/>
      <c r="V201" s="5"/>
      <c r="W201" s="5"/>
      <c r="X201" s="5"/>
      <c r="Y201" s="5"/>
      <c r="Z201" s="5"/>
    </row>
    <row r="202" spans="1:26" ht="27" customHeight="1" x14ac:dyDescent="0.55000000000000004">
      <c r="A202" s="184">
        <v>4306</v>
      </c>
      <c r="B202" s="185">
        <v>6</v>
      </c>
      <c r="C202" s="185" t="s">
        <v>149</v>
      </c>
      <c r="D202" s="185"/>
      <c r="E202" s="260">
        <v>4.5</v>
      </c>
      <c r="F202" s="261" t="str">
        <f t="shared" si="16"/>
        <v xml:space="preserve"> </v>
      </c>
      <c r="G202" s="257"/>
      <c r="H202" s="286" t="s">
        <v>165</v>
      </c>
      <c r="I202" s="287"/>
      <c r="J202" s="287"/>
      <c r="K202" s="287"/>
      <c r="L202" s="278"/>
      <c r="M202" s="279"/>
      <c r="N202" s="45"/>
      <c r="O202" s="90">
        <v>24</v>
      </c>
      <c r="P202" s="91">
        <v>3</v>
      </c>
      <c r="Q202" s="89"/>
      <c r="R202" s="90">
        <v>34</v>
      </c>
      <c r="S202" s="91">
        <v>0</v>
      </c>
      <c r="T202" s="5"/>
      <c r="U202" s="5"/>
      <c r="V202" s="5"/>
      <c r="W202" s="5"/>
      <c r="X202" s="5"/>
      <c r="Y202" s="5"/>
      <c r="Z202" s="5"/>
    </row>
    <row r="203" spans="1:26" ht="27" customHeight="1" x14ac:dyDescent="0.55000000000000004">
      <c r="A203" s="184">
        <v>4307</v>
      </c>
      <c r="B203" s="185">
        <v>7</v>
      </c>
      <c r="C203" s="185" t="s">
        <v>149</v>
      </c>
      <c r="D203" s="185"/>
      <c r="E203" s="260">
        <v>4.5</v>
      </c>
      <c r="F203" s="261" t="str">
        <f t="shared" si="16"/>
        <v xml:space="preserve"> </v>
      </c>
      <c r="G203" s="257"/>
      <c r="H203" s="185" t="s">
        <v>12</v>
      </c>
      <c r="I203" s="258"/>
      <c r="J203" s="282"/>
      <c r="K203" s="185" t="s">
        <v>13</v>
      </c>
      <c r="L203" s="260" t="s">
        <v>15</v>
      </c>
      <c r="M203" s="283" t="s">
        <v>16</v>
      </c>
      <c r="N203" s="45"/>
      <c r="O203" s="90">
        <v>25</v>
      </c>
      <c r="P203" s="91">
        <v>3</v>
      </c>
      <c r="Q203" s="92"/>
      <c r="R203" s="90">
        <v>35</v>
      </c>
      <c r="S203" s="91">
        <v>1</v>
      </c>
      <c r="T203" s="5"/>
      <c r="U203" s="5"/>
      <c r="V203" s="5"/>
      <c r="W203" s="5"/>
      <c r="X203" s="5"/>
      <c r="Y203" s="5"/>
      <c r="Z203" s="5"/>
    </row>
    <row r="204" spans="1:26" ht="27" customHeight="1" x14ac:dyDescent="0.55000000000000004">
      <c r="A204" s="184">
        <v>4308</v>
      </c>
      <c r="B204" s="185">
        <v>8</v>
      </c>
      <c r="C204" s="185" t="s">
        <v>149</v>
      </c>
      <c r="D204" s="185"/>
      <c r="E204" s="260">
        <v>4.5</v>
      </c>
      <c r="F204" s="261" t="str">
        <f t="shared" si="16"/>
        <v xml:space="preserve"> </v>
      </c>
      <c r="G204" s="257"/>
      <c r="H204" s="185">
        <v>66</v>
      </c>
      <c r="I204" s="185"/>
      <c r="J204" s="185" t="s">
        <v>149</v>
      </c>
      <c r="K204" s="185"/>
      <c r="L204" s="260">
        <v>27</v>
      </c>
      <c r="M204" s="285" t="str">
        <f t="shared" ref="M204:M206" si="17">IF(K204*L204=0," ",K204*L204)</f>
        <v xml:space="preserve"> </v>
      </c>
      <c r="N204" s="45"/>
      <c r="O204" s="90">
        <v>26</v>
      </c>
      <c r="P204" s="91">
        <v>2</v>
      </c>
      <c r="Q204" s="89"/>
      <c r="R204" s="90">
        <v>36</v>
      </c>
      <c r="S204" s="91">
        <v>0</v>
      </c>
      <c r="T204" s="5"/>
      <c r="U204" s="5"/>
      <c r="V204" s="5"/>
      <c r="W204" s="5"/>
      <c r="X204" s="5"/>
      <c r="Y204" s="5"/>
      <c r="Z204" s="5"/>
    </row>
    <row r="205" spans="1:26" ht="27" customHeight="1" x14ac:dyDescent="0.55000000000000004">
      <c r="A205" s="184">
        <v>4309</v>
      </c>
      <c r="B205" s="185">
        <v>9</v>
      </c>
      <c r="C205" s="185" t="s">
        <v>149</v>
      </c>
      <c r="D205" s="185"/>
      <c r="E205" s="260">
        <v>4.5</v>
      </c>
      <c r="F205" s="261" t="str">
        <f t="shared" si="16"/>
        <v xml:space="preserve"> </v>
      </c>
      <c r="G205" s="257"/>
      <c r="H205" s="185">
        <v>66</v>
      </c>
      <c r="I205" s="185"/>
      <c r="J205" s="185" t="s">
        <v>149</v>
      </c>
      <c r="K205" s="185"/>
      <c r="L205" s="260">
        <v>27</v>
      </c>
      <c r="M205" s="285" t="str">
        <f t="shared" si="17"/>
        <v xml:space="preserve"> </v>
      </c>
      <c r="N205" s="5"/>
      <c r="O205" s="5"/>
      <c r="P205" s="5">
        <f>SUM(P195:P204)</f>
        <v>34</v>
      </c>
      <c r="Q205" s="5"/>
      <c r="R205" s="5" t="s">
        <v>206</v>
      </c>
      <c r="S205" s="5">
        <v>3</v>
      </c>
      <c r="T205" s="5">
        <f>SUM(S195:S205)</f>
        <v>26</v>
      </c>
    </row>
    <row r="206" spans="1:26" ht="27" customHeight="1" x14ac:dyDescent="0.55000000000000004">
      <c r="A206" s="184">
        <v>4310</v>
      </c>
      <c r="B206" s="185">
        <v>10</v>
      </c>
      <c r="C206" s="185" t="s">
        <v>149</v>
      </c>
      <c r="D206" s="185"/>
      <c r="E206" s="260">
        <v>4.5</v>
      </c>
      <c r="F206" s="261" t="str">
        <f t="shared" si="16"/>
        <v xml:space="preserve"> </v>
      </c>
      <c r="G206" s="257"/>
      <c r="H206" s="185">
        <v>66</v>
      </c>
      <c r="I206" s="185"/>
      <c r="J206" s="185" t="s">
        <v>149</v>
      </c>
      <c r="K206" s="185"/>
      <c r="L206" s="268">
        <v>27</v>
      </c>
      <c r="M206" s="294" t="str">
        <f t="shared" si="17"/>
        <v xml:space="preserve"> </v>
      </c>
      <c r="N206" s="5"/>
      <c r="O206" s="5"/>
      <c r="P206" s="5"/>
      <c r="Q206" s="5"/>
      <c r="R206" s="5"/>
      <c r="S206" s="5"/>
      <c r="T206" s="5"/>
    </row>
    <row r="207" spans="1:26" ht="27" customHeight="1" x14ac:dyDescent="0.55000000000000004">
      <c r="A207" s="184">
        <v>43</v>
      </c>
      <c r="B207" s="185">
        <v>11</v>
      </c>
      <c r="C207" s="185" t="s">
        <v>149</v>
      </c>
      <c r="D207" s="185"/>
      <c r="E207" s="260">
        <v>4.5</v>
      </c>
      <c r="F207" s="261" t="str">
        <f t="shared" si="16"/>
        <v xml:space="preserve"> </v>
      </c>
      <c r="G207" s="257"/>
      <c r="H207" s="295" t="s">
        <v>203</v>
      </c>
      <c r="I207" s="296"/>
      <c r="J207" s="296"/>
      <c r="K207" s="297"/>
      <c r="L207" s="264">
        <v>0</v>
      </c>
      <c r="M207" s="265"/>
      <c r="N207" s="5"/>
      <c r="O207" s="5"/>
      <c r="P207" s="5"/>
      <c r="Q207" s="5"/>
      <c r="R207" s="5"/>
      <c r="S207" s="5"/>
      <c r="T207" s="5"/>
    </row>
    <row r="208" spans="1:26" ht="27" customHeight="1" thickBot="1" x14ac:dyDescent="0.6">
      <c r="A208" s="184">
        <v>43</v>
      </c>
      <c r="B208" s="185">
        <v>12</v>
      </c>
      <c r="C208" s="185" t="s">
        <v>149</v>
      </c>
      <c r="D208" s="185"/>
      <c r="E208" s="260">
        <v>4.5</v>
      </c>
      <c r="F208" s="261" t="str">
        <f t="shared" si="16"/>
        <v xml:space="preserve"> </v>
      </c>
      <c r="G208" s="257"/>
      <c r="H208" s="298"/>
      <c r="I208" s="299"/>
      <c r="J208" s="300"/>
      <c r="K208" s="301"/>
      <c r="L208" s="302"/>
      <c r="M208" s="152"/>
      <c r="N208" s="5"/>
      <c r="O208" s="5"/>
      <c r="P208" s="5"/>
      <c r="Q208" s="5"/>
      <c r="R208" s="5"/>
      <c r="S208" s="5"/>
      <c r="T208" s="5"/>
    </row>
    <row r="209" spans="1:26" ht="27" customHeight="1" x14ac:dyDescent="0.55000000000000004">
      <c r="A209" s="184">
        <v>43</v>
      </c>
      <c r="B209" s="185">
        <v>13</v>
      </c>
      <c r="C209" s="185" t="s">
        <v>149</v>
      </c>
      <c r="D209" s="185"/>
      <c r="E209" s="260">
        <v>4.5</v>
      </c>
      <c r="F209" s="261" t="str">
        <f t="shared" si="16"/>
        <v xml:space="preserve"> </v>
      </c>
      <c r="G209" s="257"/>
      <c r="H209" s="194" t="s">
        <v>201</v>
      </c>
      <c r="I209" s="195"/>
      <c r="J209" s="195"/>
      <c r="K209" s="195"/>
      <c r="L209" s="292"/>
      <c r="M209" s="293"/>
      <c r="N209" s="5"/>
      <c r="O209" s="5"/>
      <c r="P209" s="5"/>
      <c r="Q209" s="5"/>
      <c r="R209" s="5"/>
      <c r="S209" s="5"/>
      <c r="T209" s="5"/>
    </row>
    <row r="210" spans="1:26" ht="27" customHeight="1" x14ac:dyDescent="0.55000000000000004">
      <c r="A210" s="184">
        <v>43</v>
      </c>
      <c r="B210" s="185">
        <v>14</v>
      </c>
      <c r="C210" s="185" t="s">
        <v>149</v>
      </c>
      <c r="D210" s="185"/>
      <c r="E210" s="260">
        <v>4.5</v>
      </c>
      <c r="F210" s="261" t="str">
        <f t="shared" si="16"/>
        <v xml:space="preserve"> </v>
      </c>
      <c r="G210" s="257"/>
      <c r="H210" s="276" t="s">
        <v>165</v>
      </c>
      <c r="I210" s="277"/>
      <c r="J210" s="277"/>
      <c r="K210" s="277"/>
      <c r="L210" s="278"/>
      <c r="M210" s="279"/>
      <c r="N210" s="5"/>
      <c r="O210" s="5"/>
      <c r="P210" s="5"/>
      <c r="Q210" s="5"/>
      <c r="R210" s="5"/>
      <c r="S210" s="5"/>
      <c r="T210" s="5"/>
    </row>
    <row r="211" spans="1:26" ht="27" customHeight="1" x14ac:dyDescent="0.55000000000000004">
      <c r="A211" s="184">
        <v>43</v>
      </c>
      <c r="B211" s="185">
        <v>15</v>
      </c>
      <c r="C211" s="185" t="s">
        <v>149</v>
      </c>
      <c r="D211" s="185"/>
      <c r="E211" s="260">
        <v>4.5</v>
      </c>
      <c r="F211" s="261" t="str">
        <f t="shared" si="16"/>
        <v xml:space="preserve"> </v>
      </c>
      <c r="G211" s="257"/>
      <c r="H211" s="185" t="s">
        <v>12</v>
      </c>
      <c r="I211" s="258"/>
      <c r="J211" s="282"/>
      <c r="K211" s="185" t="s">
        <v>13</v>
      </c>
      <c r="L211" s="260" t="s">
        <v>15</v>
      </c>
      <c r="M211" s="283" t="s">
        <v>16</v>
      </c>
      <c r="N211" s="5"/>
      <c r="O211" s="5"/>
      <c r="P211" s="5"/>
      <c r="Q211" s="5"/>
      <c r="R211" s="5"/>
      <c r="S211" s="5"/>
      <c r="T211" s="5"/>
    </row>
    <row r="212" spans="1:26" ht="27" customHeight="1" x14ac:dyDescent="0.55000000000000004">
      <c r="A212" s="184">
        <v>43</v>
      </c>
      <c r="B212" s="185">
        <v>16</v>
      </c>
      <c r="C212" s="185" t="s">
        <v>149</v>
      </c>
      <c r="D212" s="185"/>
      <c r="E212" s="260">
        <v>4.5</v>
      </c>
      <c r="F212" s="261" t="str">
        <f t="shared" si="16"/>
        <v xml:space="preserve"> </v>
      </c>
      <c r="G212" s="257"/>
      <c r="H212" s="185">
        <v>66</v>
      </c>
      <c r="I212" s="185"/>
      <c r="J212" s="185" t="s">
        <v>149</v>
      </c>
      <c r="K212" s="185"/>
      <c r="L212" s="260">
        <v>27</v>
      </c>
      <c r="M212" s="285" t="str">
        <f t="shared" ref="M212:M216" si="18">IF(K212*L212=0," ",K212*L212)</f>
        <v xml:space="preserve"> </v>
      </c>
      <c r="N212" s="45"/>
      <c r="O212" s="93"/>
      <c r="P212" s="94"/>
      <c r="Q212" s="9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7" customHeight="1" x14ac:dyDescent="0.55000000000000004">
      <c r="A213" s="184">
        <v>43</v>
      </c>
      <c r="B213" s="185" t="s">
        <v>163</v>
      </c>
      <c r="C213" s="185" t="s">
        <v>149</v>
      </c>
      <c r="D213" s="185"/>
      <c r="E213" s="260">
        <v>4.5</v>
      </c>
      <c r="F213" s="261" t="str">
        <f t="shared" si="16"/>
        <v xml:space="preserve"> </v>
      </c>
      <c r="G213" s="257"/>
      <c r="H213" s="185">
        <v>66</v>
      </c>
      <c r="I213" s="185"/>
      <c r="J213" s="185" t="s">
        <v>149</v>
      </c>
      <c r="K213" s="185"/>
      <c r="L213" s="260">
        <v>27</v>
      </c>
      <c r="M213" s="285" t="str">
        <f t="shared" si="18"/>
        <v xml:space="preserve"> </v>
      </c>
      <c r="N213" s="45"/>
      <c r="O213" s="93"/>
      <c r="P213" s="94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7" customHeight="1" x14ac:dyDescent="0.55000000000000004">
      <c r="A214" s="184">
        <v>4399</v>
      </c>
      <c r="B214" s="303"/>
      <c r="C214" s="240"/>
      <c r="D214" s="185"/>
      <c r="E214" s="268">
        <v>4.5</v>
      </c>
      <c r="F214" s="269" t="str">
        <f t="shared" si="16"/>
        <v xml:space="preserve"> </v>
      </c>
      <c r="G214" s="257"/>
      <c r="H214" s="185">
        <v>66</v>
      </c>
      <c r="I214" s="185"/>
      <c r="J214" s="185" t="s">
        <v>149</v>
      </c>
      <c r="K214" s="185"/>
      <c r="L214" s="260">
        <v>27</v>
      </c>
      <c r="M214" s="285" t="str">
        <f t="shared" si="18"/>
        <v xml:space="preserve"> </v>
      </c>
      <c r="N214" s="4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7" customHeight="1" x14ac:dyDescent="0.55000000000000004">
      <c r="A215" s="274" t="s">
        <v>166</v>
      </c>
      <c r="B215" s="275"/>
      <c r="C215" s="275"/>
      <c r="D215" s="275"/>
      <c r="E215" s="264">
        <f>SUM(F196:F213)</f>
        <v>0</v>
      </c>
      <c r="F215" s="154"/>
      <c r="G215" s="257"/>
      <c r="H215" s="185">
        <v>66</v>
      </c>
      <c r="I215" s="185"/>
      <c r="J215" s="185" t="s">
        <v>149</v>
      </c>
      <c r="K215" s="185"/>
      <c r="L215" s="260">
        <v>27</v>
      </c>
      <c r="M215" s="285" t="str">
        <f t="shared" si="18"/>
        <v xml:space="preserve"> </v>
      </c>
      <c r="N215" s="4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7" customHeight="1" x14ac:dyDescent="0.55000000000000004">
      <c r="A216" s="280"/>
      <c r="B216" s="257"/>
      <c r="C216" s="257"/>
      <c r="D216" s="257"/>
      <c r="E216" s="281"/>
      <c r="F216" s="257"/>
      <c r="G216" s="257"/>
      <c r="H216" s="185">
        <v>66</v>
      </c>
      <c r="I216" s="185"/>
      <c r="J216" s="202" t="s">
        <v>149</v>
      </c>
      <c r="K216" s="202"/>
      <c r="L216" s="260">
        <v>27</v>
      </c>
      <c r="M216" s="285" t="str">
        <f t="shared" si="18"/>
        <v xml:space="preserve"> </v>
      </c>
      <c r="N216" s="4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7" customHeight="1" thickBot="1" x14ac:dyDescent="0.6">
      <c r="A217" s="284" t="s">
        <v>199</v>
      </c>
      <c r="B217" s="195"/>
      <c r="C217" s="195"/>
      <c r="D217" s="195"/>
      <c r="E217" s="195"/>
      <c r="F217" s="196"/>
      <c r="G217" s="257"/>
      <c r="H217" s="304" t="s">
        <v>202</v>
      </c>
      <c r="I217" s="305"/>
      <c r="J217" s="305"/>
      <c r="K217" s="305"/>
      <c r="L217" s="306"/>
      <c r="M217" s="307">
        <f>SUM(M212:M216)</f>
        <v>0</v>
      </c>
      <c r="N217" s="4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7" customHeight="1" thickBot="1" x14ac:dyDescent="0.6">
      <c r="A218" s="184" t="s">
        <v>12</v>
      </c>
      <c r="B218" s="255" t="s">
        <v>145</v>
      </c>
      <c r="C218" s="256"/>
      <c r="D218" s="185" t="s">
        <v>13</v>
      </c>
      <c r="E218" s="185" t="s">
        <v>15</v>
      </c>
      <c r="F218" s="185" t="s">
        <v>16</v>
      </c>
      <c r="G218" s="257"/>
      <c r="H218" s="308"/>
      <c r="I218" s="308"/>
      <c r="J218" s="308"/>
      <c r="K218" s="308"/>
      <c r="L218" s="308"/>
      <c r="M218" s="309"/>
      <c r="N218" s="4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7" customHeight="1" x14ac:dyDescent="0.55000000000000004">
      <c r="A219" s="184">
        <v>62</v>
      </c>
      <c r="B219" s="258">
        <v>1</v>
      </c>
      <c r="C219" s="258" t="s">
        <v>149</v>
      </c>
      <c r="D219" s="185"/>
      <c r="E219" s="179">
        <v>27</v>
      </c>
      <c r="F219" s="261" t="str">
        <f t="shared" ref="F219:F223" si="19">IF(D219*E219=0," ",D219*E219)</f>
        <v xml:space="preserve"> </v>
      </c>
      <c r="G219" s="257"/>
      <c r="H219" s="310"/>
      <c r="I219" s="310"/>
      <c r="J219" s="310"/>
      <c r="K219" s="310"/>
      <c r="L219" s="310"/>
      <c r="M219" s="311"/>
      <c r="N219" s="4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7" customHeight="1" x14ac:dyDescent="0.55000000000000004">
      <c r="A220" s="184">
        <v>62</v>
      </c>
      <c r="B220" s="258">
        <v>2</v>
      </c>
      <c r="C220" s="258" t="s">
        <v>149</v>
      </c>
      <c r="D220" s="185"/>
      <c r="E220" s="179">
        <v>27</v>
      </c>
      <c r="F220" s="261" t="str">
        <f t="shared" si="19"/>
        <v xml:space="preserve"> </v>
      </c>
      <c r="G220" s="257"/>
      <c r="H220" s="270" t="s">
        <v>207</v>
      </c>
      <c r="I220" s="271"/>
      <c r="J220" s="271"/>
      <c r="K220" s="271"/>
      <c r="L220" s="272"/>
      <c r="M220" s="273"/>
      <c r="N220" s="4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7" customHeight="1" x14ac:dyDescent="0.55000000000000004">
      <c r="A221" s="184">
        <v>62</v>
      </c>
      <c r="B221" s="258">
        <v>3</v>
      </c>
      <c r="C221" s="258" t="s">
        <v>149</v>
      </c>
      <c r="D221" s="185"/>
      <c r="E221" s="179">
        <v>27</v>
      </c>
      <c r="F221" s="261" t="str">
        <f t="shared" si="19"/>
        <v xml:space="preserve"> </v>
      </c>
      <c r="G221" s="257"/>
      <c r="H221" s="276" t="s">
        <v>165</v>
      </c>
      <c r="I221" s="277"/>
      <c r="J221" s="277"/>
      <c r="K221" s="278"/>
      <c r="L221" s="278"/>
      <c r="M221" s="279"/>
      <c r="N221" s="4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7" customHeight="1" x14ac:dyDescent="0.55000000000000004">
      <c r="A222" s="184">
        <v>62</v>
      </c>
      <c r="B222" s="258">
        <v>4</v>
      </c>
      <c r="C222" s="258" t="s">
        <v>149</v>
      </c>
      <c r="D222" s="185"/>
      <c r="E222" s="179">
        <v>27</v>
      </c>
      <c r="F222" s="261" t="str">
        <f t="shared" si="19"/>
        <v xml:space="preserve"> </v>
      </c>
      <c r="G222" s="257"/>
      <c r="H222" s="185" t="s">
        <v>12</v>
      </c>
      <c r="I222" s="258"/>
      <c r="J222" s="282"/>
      <c r="K222" s="185" t="s">
        <v>13</v>
      </c>
      <c r="L222" s="260" t="s">
        <v>15</v>
      </c>
      <c r="M222" s="283" t="s">
        <v>16</v>
      </c>
      <c r="N222" s="4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7" customHeight="1" x14ac:dyDescent="0.55000000000000004">
      <c r="A223" s="184">
        <v>6299</v>
      </c>
      <c r="B223" s="258"/>
      <c r="C223" s="258" t="s">
        <v>158</v>
      </c>
      <c r="D223" s="185"/>
      <c r="E223" s="179">
        <v>27</v>
      </c>
      <c r="F223" s="261" t="str">
        <f t="shared" si="19"/>
        <v xml:space="preserve"> </v>
      </c>
      <c r="G223" s="257"/>
      <c r="H223" s="185">
        <v>66</v>
      </c>
      <c r="I223" s="185">
        <v>5</v>
      </c>
      <c r="J223" s="185" t="s">
        <v>149</v>
      </c>
      <c r="K223" s="185">
        <v>0</v>
      </c>
      <c r="L223" s="260">
        <v>27</v>
      </c>
      <c r="M223" s="285" t="str">
        <f t="shared" ref="M223:M225" si="20">IF(K223*L223=0," ",K223*L223)</f>
        <v xml:space="preserve"> </v>
      </c>
      <c r="N223" s="4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7" customHeight="1" x14ac:dyDescent="0.55000000000000004">
      <c r="A224" s="312" t="s">
        <v>168</v>
      </c>
      <c r="B224" s="313"/>
      <c r="C224" s="313"/>
      <c r="D224" s="314"/>
      <c r="E224" s="289">
        <f>SUM(F219:F222)</f>
        <v>0</v>
      </c>
      <c r="F224" s="256"/>
      <c r="G224" s="257"/>
      <c r="H224" s="185">
        <v>66</v>
      </c>
      <c r="I224" s="185"/>
      <c r="J224" s="185" t="s">
        <v>149</v>
      </c>
      <c r="K224" s="185"/>
      <c r="L224" s="260">
        <v>27</v>
      </c>
      <c r="M224" s="285" t="str">
        <f t="shared" si="20"/>
        <v xml:space="preserve"> </v>
      </c>
      <c r="N224" s="4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7" customHeight="1" x14ac:dyDescent="0.55000000000000004">
      <c r="A225" s="315"/>
      <c r="B225" s="191"/>
      <c r="C225" s="191"/>
      <c r="D225" s="191"/>
      <c r="E225" s="191"/>
      <c r="F225" s="191"/>
      <c r="G225" s="257"/>
      <c r="H225" s="185">
        <v>66</v>
      </c>
      <c r="I225" s="185"/>
      <c r="J225" s="185" t="s">
        <v>149</v>
      </c>
      <c r="K225" s="185"/>
      <c r="L225" s="260">
        <v>27</v>
      </c>
      <c r="M225" s="285" t="str">
        <f t="shared" si="20"/>
        <v xml:space="preserve"> </v>
      </c>
      <c r="N225" s="4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7" customHeight="1" thickBot="1" x14ac:dyDescent="0.6">
      <c r="A226" s="284" t="s">
        <v>169</v>
      </c>
      <c r="B226" s="195"/>
      <c r="C226" s="195"/>
      <c r="D226" s="195"/>
      <c r="E226" s="195"/>
      <c r="F226" s="196"/>
      <c r="G226" s="257"/>
      <c r="H226" s="316" t="s">
        <v>212</v>
      </c>
      <c r="I226" s="317"/>
      <c r="J226" s="318"/>
      <c r="K226" s="319">
        <f>SUM(M222:M224)</f>
        <v>0</v>
      </c>
      <c r="L226" s="320"/>
      <c r="M226" s="321"/>
      <c r="N226" s="4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7" customHeight="1" thickBot="1" x14ac:dyDescent="0.6">
      <c r="A227" s="184" t="s">
        <v>12</v>
      </c>
      <c r="B227" s="255" t="s">
        <v>145</v>
      </c>
      <c r="C227" s="256"/>
      <c r="D227" s="185" t="s">
        <v>13</v>
      </c>
      <c r="E227" s="185" t="s">
        <v>15</v>
      </c>
      <c r="F227" s="185" t="s">
        <v>16</v>
      </c>
      <c r="G227" s="257"/>
      <c r="H227" s="308"/>
      <c r="I227" s="308"/>
      <c r="J227" s="308"/>
      <c r="K227" s="308"/>
      <c r="L227" s="308"/>
      <c r="M227" s="309"/>
      <c r="N227" s="4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7" customHeight="1" x14ac:dyDescent="0.55000000000000004">
      <c r="A228" s="184">
        <v>63</v>
      </c>
      <c r="B228" s="258">
        <v>1</v>
      </c>
      <c r="C228" s="258" t="s">
        <v>149</v>
      </c>
      <c r="D228" s="185"/>
      <c r="E228" s="179">
        <v>27</v>
      </c>
      <c r="F228" s="261" t="str">
        <f t="shared" ref="F228:F233" si="21">IF(D228*E228=0," ",D228*E228)</f>
        <v xml:space="preserve"> </v>
      </c>
      <c r="G228" s="257"/>
      <c r="H228" s="191"/>
      <c r="I228" s="191"/>
      <c r="J228" s="191"/>
      <c r="K228" s="191"/>
      <c r="L228" s="191"/>
      <c r="M228" s="322"/>
      <c r="N228" s="4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7" customHeight="1" x14ac:dyDescent="0.55000000000000004">
      <c r="A229" s="184">
        <v>63</v>
      </c>
      <c r="B229" s="258">
        <v>2</v>
      </c>
      <c r="C229" s="258" t="s">
        <v>149</v>
      </c>
      <c r="D229" s="185"/>
      <c r="E229" s="179">
        <v>27</v>
      </c>
      <c r="F229" s="261" t="str">
        <f t="shared" si="21"/>
        <v xml:space="preserve"> </v>
      </c>
      <c r="G229" s="257"/>
      <c r="H229" s="194" t="s">
        <v>204</v>
      </c>
      <c r="I229" s="195"/>
      <c r="J229" s="195"/>
      <c r="K229" s="195"/>
      <c r="L229" s="292"/>
      <c r="M229" s="293"/>
      <c r="N229" s="4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7" customHeight="1" x14ac:dyDescent="0.55000000000000004">
      <c r="A230" s="184">
        <v>63</v>
      </c>
      <c r="B230" s="258">
        <v>3</v>
      </c>
      <c r="C230" s="258" t="s">
        <v>149</v>
      </c>
      <c r="D230" s="185"/>
      <c r="E230" s="179">
        <v>27</v>
      </c>
      <c r="F230" s="261" t="str">
        <f t="shared" si="21"/>
        <v xml:space="preserve"> </v>
      </c>
      <c r="G230" s="257"/>
      <c r="H230" s="276" t="s">
        <v>165</v>
      </c>
      <c r="I230" s="277"/>
      <c r="J230" s="277"/>
      <c r="K230" s="277"/>
      <c r="L230" s="278"/>
      <c r="M230" s="279"/>
      <c r="N230" s="4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7" customHeight="1" x14ac:dyDescent="0.55000000000000004">
      <c r="A231" s="184">
        <v>63</v>
      </c>
      <c r="B231" s="258">
        <v>4</v>
      </c>
      <c r="C231" s="258" t="s">
        <v>149</v>
      </c>
      <c r="D231" s="323"/>
      <c r="E231" s="179">
        <v>27</v>
      </c>
      <c r="F231" s="261" t="str">
        <f t="shared" si="21"/>
        <v xml:space="preserve"> </v>
      </c>
      <c r="G231" s="257"/>
      <c r="H231" s="185" t="s">
        <v>12</v>
      </c>
      <c r="I231" s="258"/>
      <c r="J231" s="282"/>
      <c r="K231" s="185" t="s">
        <v>13</v>
      </c>
      <c r="L231" s="260" t="s">
        <v>15</v>
      </c>
      <c r="M231" s="283" t="s">
        <v>16</v>
      </c>
      <c r="N231" s="4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7" customHeight="1" x14ac:dyDescent="0.55000000000000004">
      <c r="A232" s="184">
        <v>63</v>
      </c>
      <c r="B232" s="258">
        <v>10</v>
      </c>
      <c r="C232" s="258" t="s">
        <v>149</v>
      </c>
      <c r="D232" s="185"/>
      <c r="E232" s="179">
        <v>27</v>
      </c>
      <c r="F232" s="261" t="str">
        <f t="shared" si="21"/>
        <v xml:space="preserve"> </v>
      </c>
      <c r="G232" s="257"/>
      <c r="H232" s="185">
        <v>66</v>
      </c>
      <c r="I232" s="185"/>
      <c r="J232" s="185" t="s">
        <v>149</v>
      </c>
      <c r="K232" s="185"/>
      <c r="L232" s="260">
        <v>27</v>
      </c>
      <c r="M232" s="285" t="str">
        <f t="shared" ref="M232:M236" si="22">IF(K232*L232=0," ",K232*L232)</f>
        <v xml:space="preserve"> </v>
      </c>
      <c r="N232" s="4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7" customHeight="1" x14ac:dyDescent="0.55000000000000004">
      <c r="A233" s="184">
        <v>6399</v>
      </c>
      <c r="B233" s="258"/>
      <c r="C233" s="258" t="s">
        <v>158</v>
      </c>
      <c r="D233" s="185"/>
      <c r="E233" s="179">
        <v>27</v>
      </c>
      <c r="F233" s="269" t="str">
        <f t="shared" si="21"/>
        <v xml:space="preserve"> </v>
      </c>
      <c r="G233" s="257"/>
      <c r="H233" s="185">
        <v>66</v>
      </c>
      <c r="I233" s="185"/>
      <c r="J233" s="185" t="s">
        <v>149</v>
      </c>
      <c r="K233" s="185"/>
      <c r="L233" s="260">
        <v>27</v>
      </c>
      <c r="M233" s="285" t="str">
        <f t="shared" si="22"/>
        <v xml:space="preserve"> </v>
      </c>
      <c r="N233" s="4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7" customHeight="1" x14ac:dyDescent="0.55000000000000004">
      <c r="A234" s="324" t="s">
        <v>170</v>
      </c>
      <c r="B234" s="313"/>
      <c r="C234" s="195"/>
      <c r="D234" s="313"/>
      <c r="E234" s="264">
        <f>SUM(F228:F232)</f>
        <v>0</v>
      </c>
      <c r="F234" s="154"/>
      <c r="G234" s="257"/>
      <c r="H234" s="185">
        <v>66</v>
      </c>
      <c r="I234" s="185"/>
      <c r="J234" s="185" t="s">
        <v>149</v>
      </c>
      <c r="K234" s="185"/>
      <c r="L234" s="260">
        <v>27</v>
      </c>
      <c r="M234" s="285" t="str">
        <f t="shared" si="22"/>
        <v xml:space="preserve"> </v>
      </c>
      <c r="N234" s="4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7" customHeight="1" thickBot="1" x14ac:dyDescent="0.6">
      <c r="A235" s="325"/>
      <c r="B235" s="298"/>
      <c r="C235" s="298"/>
      <c r="D235" s="298"/>
      <c r="E235" s="298"/>
      <c r="F235" s="298"/>
      <c r="G235" s="257"/>
      <c r="H235" s="185">
        <v>66</v>
      </c>
      <c r="I235" s="185"/>
      <c r="J235" s="185" t="s">
        <v>149</v>
      </c>
      <c r="K235" s="185"/>
      <c r="L235" s="260">
        <v>27</v>
      </c>
      <c r="M235" s="285" t="str">
        <f t="shared" si="22"/>
        <v xml:space="preserve"> </v>
      </c>
      <c r="N235" s="4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7" customHeight="1" x14ac:dyDescent="0.55000000000000004">
      <c r="A236" s="315"/>
      <c r="B236" s="191"/>
      <c r="C236" s="191"/>
      <c r="D236" s="191"/>
      <c r="E236" s="191"/>
      <c r="F236" s="191"/>
      <c r="G236" s="257"/>
      <c r="H236" s="185">
        <v>66</v>
      </c>
      <c r="I236" s="185"/>
      <c r="J236" s="202" t="s">
        <v>149</v>
      </c>
      <c r="K236" s="202"/>
      <c r="L236" s="260">
        <v>27</v>
      </c>
      <c r="M236" s="285" t="str">
        <f t="shared" si="22"/>
        <v xml:space="preserve"> </v>
      </c>
      <c r="N236" s="4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7" customHeight="1" thickBot="1" x14ac:dyDescent="0.6">
      <c r="A237" s="284"/>
      <c r="B237" s="195"/>
      <c r="C237" s="195"/>
      <c r="D237" s="195"/>
      <c r="E237" s="195"/>
      <c r="F237" s="196"/>
      <c r="G237" s="257"/>
      <c r="H237" s="304" t="s">
        <v>205</v>
      </c>
      <c r="I237" s="305"/>
      <c r="J237" s="305"/>
      <c r="K237" s="305"/>
      <c r="L237" s="326">
        <f>SUM(M232:M236)</f>
        <v>0</v>
      </c>
      <c r="M237" s="327"/>
      <c r="N237" s="4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7" customHeight="1" thickBot="1" x14ac:dyDescent="0.6">
      <c r="A238" s="184" t="s">
        <v>12</v>
      </c>
      <c r="B238" s="255" t="s">
        <v>145</v>
      </c>
      <c r="C238" s="256"/>
      <c r="D238" s="185" t="s">
        <v>13</v>
      </c>
      <c r="E238" s="185" t="s">
        <v>15</v>
      </c>
      <c r="F238" s="185" t="s">
        <v>16</v>
      </c>
      <c r="G238" s="191"/>
      <c r="H238" s="308"/>
      <c r="I238" s="308"/>
      <c r="J238" s="308"/>
      <c r="K238" s="308"/>
      <c r="L238" s="308"/>
      <c r="M238" s="309"/>
      <c r="N238" s="4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7" customHeight="1" x14ac:dyDescent="0.55000000000000004">
      <c r="A239" s="184">
        <v>64</v>
      </c>
      <c r="B239" s="258"/>
      <c r="C239" s="258" t="s">
        <v>149</v>
      </c>
      <c r="D239" s="185"/>
      <c r="E239" s="179">
        <v>27</v>
      </c>
      <c r="F239" s="261" t="str">
        <f t="shared" ref="F239:F242" si="23">IF(D239*E239=0," ",D239*E239)</f>
        <v xml:space="preserve"> </v>
      </c>
      <c r="G239" s="191"/>
      <c r="H239" s="328" t="s">
        <v>213</v>
      </c>
      <c r="I239" s="329"/>
      <c r="J239" s="329"/>
      <c r="K239" s="195"/>
      <c r="L239" s="195"/>
      <c r="M239" s="293"/>
      <c r="N239" s="4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7" customHeight="1" x14ac:dyDescent="0.55000000000000004">
      <c r="A240" s="184">
        <v>64</v>
      </c>
      <c r="B240" s="258"/>
      <c r="C240" s="258" t="s">
        <v>149</v>
      </c>
      <c r="D240" s="185"/>
      <c r="E240" s="179">
        <v>27</v>
      </c>
      <c r="F240" s="261" t="str">
        <f t="shared" si="23"/>
        <v xml:space="preserve"> </v>
      </c>
      <c r="G240" s="191"/>
      <c r="H240" s="330" t="s">
        <v>12</v>
      </c>
      <c r="I240" s="155" t="s">
        <v>145</v>
      </c>
      <c r="J240" s="155"/>
      <c r="K240" s="331" t="s">
        <v>13</v>
      </c>
      <c r="L240" s="202" t="s">
        <v>15</v>
      </c>
      <c r="M240" s="283" t="s">
        <v>16</v>
      </c>
      <c r="N240" s="4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7" ht="27" customHeight="1" x14ac:dyDescent="0.55000000000000004">
      <c r="A241" s="184">
        <v>64</v>
      </c>
      <c r="B241" s="258"/>
      <c r="C241" s="258" t="s">
        <v>149</v>
      </c>
      <c r="D241" s="185"/>
      <c r="E241" s="179">
        <v>27</v>
      </c>
      <c r="F241" s="261" t="str">
        <f t="shared" si="23"/>
        <v xml:space="preserve"> </v>
      </c>
      <c r="G241" s="191"/>
      <c r="H241" s="332">
        <v>4119</v>
      </c>
      <c r="I241" s="333" t="s">
        <v>214</v>
      </c>
      <c r="J241" s="334"/>
      <c r="K241" s="258"/>
      <c r="L241" s="208">
        <v>2.5</v>
      </c>
      <c r="M241" s="335">
        <f>K241*L241</f>
        <v>0</v>
      </c>
      <c r="N241" s="4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7" ht="27" customHeight="1" x14ac:dyDescent="0.55000000000000004">
      <c r="A242" s="184">
        <v>6499</v>
      </c>
      <c r="B242" s="255" t="s">
        <v>158</v>
      </c>
      <c r="C242" s="336"/>
      <c r="D242" s="185"/>
      <c r="E242" s="179">
        <v>27</v>
      </c>
      <c r="F242" s="269" t="str">
        <f t="shared" si="23"/>
        <v xml:space="preserve"> </v>
      </c>
      <c r="G242" s="191"/>
      <c r="H242" s="332">
        <v>4120</v>
      </c>
      <c r="I242" s="258"/>
      <c r="J242" s="158" t="s">
        <v>215</v>
      </c>
      <c r="K242" s="258"/>
      <c r="L242" s="208">
        <v>2.5</v>
      </c>
      <c r="M242" s="335">
        <f t="shared" ref="M242:M250" si="24">K242*L242</f>
        <v>0</v>
      </c>
      <c r="N242" s="4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7" ht="27" customHeight="1" x14ac:dyDescent="0.55000000000000004">
      <c r="A243" s="337" t="s">
        <v>171</v>
      </c>
      <c r="B243" s="313"/>
      <c r="C243" s="195"/>
      <c r="D243" s="313"/>
      <c r="E243" s="264">
        <f>SUM(F239:F241)</f>
        <v>0</v>
      </c>
      <c r="F243" s="154"/>
      <c r="G243" s="191"/>
      <c r="H243" s="332">
        <v>4121</v>
      </c>
      <c r="I243" s="258"/>
      <c r="J243" s="158" t="s">
        <v>216</v>
      </c>
      <c r="K243" s="258"/>
      <c r="L243" s="208">
        <v>2.5</v>
      </c>
      <c r="M243" s="335">
        <f t="shared" si="24"/>
        <v>0</v>
      </c>
      <c r="N243" s="4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7" ht="27" customHeight="1" x14ac:dyDescent="0.55000000000000004">
      <c r="A244" s="338"/>
      <c r="B244" s="191"/>
      <c r="C244" s="191"/>
      <c r="D244" s="191"/>
      <c r="E244" s="191"/>
      <c r="F244" s="191"/>
      <c r="G244" s="191"/>
      <c r="H244" s="332">
        <v>4122</v>
      </c>
      <c r="I244" s="258"/>
      <c r="J244" s="158" t="s">
        <v>217</v>
      </c>
      <c r="K244" s="258"/>
      <c r="L244" s="208">
        <v>2.5</v>
      </c>
      <c r="M244" s="335">
        <f t="shared" si="24"/>
        <v>0</v>
      </c>
      <c r="N244" s="4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7" ht="27" customHeight="1" x14ac:dyDescent="0.55000000000000004">
      <c r="A245" s="315"/>
      <c r="B245" s="191"/>
      <c r="C245" s="191"/>
      <c r="D245" s="191"/>
      <c r="E245" s="191"/>
      <c r="F245" s="191"/>
      <c r="G245" s="191"/>
      <c r="H245" s="332">
        <v>4123</v>
      </c>
      <c r="I245" s="258"/>
      <c r="J245" s="158" t="s">
        <v>218</v>
      </c>
      <c r="K245" s="258"/>
      <c r="L245" s="208">
        <v>2.5</v>
      </c>
      <c r="M245" s="335">
        <f t="shared" si="24"/>
        <v>0</v>
      </c>
      <c r="N245" s="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7" ht="27" customHeight="1" x14ac:dyDescent="0.55000000000000004">
      <c r="A246" s="280"/>
      <c r="B246" s="257"/>
      <c r="C246" s="257"/>
      <c r="D246" s="257"/>
      <c r="E246" s="257"/>
      <c r="F246" s="257"/>
      <c r="G246" s="191"/>
      <c r="H246" s="332">
        <v>4124</v>
      </c>
      <c r="I246" s="258"/>
      <c r="J246" s="158" t="s">
        <v>219</v>
      </c>
      <c r="K246" s="258"/>
      <c r="L246" s="208">
        <v>2.5</v>
      </c>
      <c r="M246" s="335">
        <f t="shared" si="24"/>
        <v>0</v>
      </c>
      <c r="N246" s="4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7" ht="27" customHeight="1" x14ac:dyDescent="0.55000000000000004">
      <c r="A247" s="315"/>
      <c r="B247" s="191"/>
      <c r="C247" s="191"/>
      <c r="D247" s="191"/>
      <c r="E247" s="191"/>
      <c r="F247" s="191"/>
      <c r="G247" s="191"/>
      <c r="H247" s="332">
        <v>4125</v>
      </c>
      <c r="I247" s="258"/>
      <c r="J247" s="158" t="s">
        <v>220</v>
      </c>
      <c r="K247" s="258"/>
      <c r="L247" s="208">
        <v>2.5</v>
      </c>
      <c r="M247" s="335">
        <f t="shared" si="24"/>
        <v>0</v>
      </c>
      <c r="N247" s="4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7" ht="27" customHeight="1" x14ac:dyDescent="0.55000000000000004">
      <c r="A248" s="315"/>
      <c r="B248" s="191"/>
      <c r="C248" s="191"/>
      <c r="D248" s="191"/>
      <c r="E248" s="191"/>
      <c r="F248" s="191"/>
      <c r="G248" s="191"/>
      <c r="H248" s="332">
        <v>4126</v>
      </c>
      <c r="I248" s="258"/>
      <c r="J248" s="158" t="s">
        <v>221</v>
      </c>
      <c r="K248" s="258"/>
      <c r="L248" s="208">
        <v>2.5</v>
      </c>
      <c r="M248" s="335">
        <f t="shared" si="24"/>
        <v>0</v>
      </c>
      <c r="N248" s="4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7" ht="27" customHeight="1" x14ac:dyDescent="0.55000000000000004">
      <c r="A249" s="315"/>
      <c r="B249" s="191"/>
      <c r="C249" s="191"/>
      <c r="D249" s="191"/>
      <c r="E249" s="191"/>
      <c r="F249" s="191"/>
      <c r="G249" s="191"/>
      <c r="H249" s="332">
        <v>4127</v>
      </c>
      <c r="I249" s="258"/>
      <c r="J249" s="158" t="s">
        <v>222</v>
      </c>
      <c r="K249" s="258"/>
      <c r="L249" s="208">
        <v>2.5</v>
      </c>
      <c r="M249" s="335">
        <f t="shared" si="24"/>
        <v>0</v>
      </c>
      <c r="N249" s="4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7" ht="27" customHeight="1" x14ac:dyDescent="0.55000000000000004">
      <c r="A250" s="315"/>
      <c r="B250" s="191"/>
      <c r="C250" s="191"/>
      <c r="D250" s="191"/>
      <c r="E250" s="191"/>
      <c r="F250" s="191"/>
      <c r="G250" s="191"/>
      <c r="H250" s="339">
        <v>4128</v>
      </c>
      <c r="I250" s="340"/>
      <c r="J250" s="341" t="s">
        <v>223</v>
      </c>
      <c r="K250" s="340"/>
      <c r="L250" s="342">
        <v>2.5</v>
      </c>
      <c r="M250" s="335">
        <f t="shared" si="24"/>
        <v>0</v>
      </c>
      <c r="N250" s="4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7" ht="27" customHeight="1" x14ac:dyDescent="0.55000000000000004">
      <c r="A251" s="315"/>
      <c r="B251" s="191"/>
      <c r="C251" s="191"/>
      <c r="D251" s="191"/>
      <c r="E251" s="191"/>
      <c r="F251" s="191"/>
      <c r="G251" s="191"/>
      <c r="H251" s="343" t="s">
        <v>156</v>
      </c>
      <c r="I251" s="344"/>
      <c r="J251" s="344"/>
      <c r="K251" s="344"/>
      <c r="L251" s="345">
        <f>SUM(M241:M250)</f>
        <v>0</v>
      </c>
      <c r="M251" s="346"/>
      <c r="N251" s="4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7" ht="27" customHeight="1" thickBot="1" x14ac:dyDescent="0.6">
      <c r="A252" s="315"/>
      <c r="B252" s="191"/>
      <c r="C252" s="191"/>
      <c r="D252" s="191"/>
      <c r="E252" s="191"/>
      <c r="F252" s="191"/>
      <c r="G252" s="191"/>
      <c r="H252" s="347"/>
      <c r="I252" s="348" t="s">
        <v>6</v>
      </c>
      <c r="J252" s="348"/>
      <c r="K252" s="352">
        <f>E192+L189+L199+K207+E215+E224+K218+E234+K227+K238+E243+L251</f>
        <v>0</v>
      </c>
      <c r="L252" s="353"/>
      <c r="M252" s="354"/>
      <c r="N252" s="16"/>
      <c r="O252" s="4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27" customHeight="1" thickBot="1" x14ac:dyDescent="0.6">
      <c r="A253" s="86"/>
      <c r="B253" s="85"/>
      <c r="C253" s="85"/>
      <c r="D253" s="85"/>
      <c r="E253" s="85"/>
      <c r="F253" s="85"/>
      <c r="G253" s="85"/>
      <c r="H253" s="96"/>
      <c r="I253" s="96"/>
      <c r="J253" s="96"/>
      <c r="K253" s="96"/>
      <c r="L253" s="96"/>
      <c r="M253" s="97"/>
      <c r="N253" s="4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7" ht="27" customHeight="1" x14ac:dyDescent="0.5500000000000000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4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7" ht="27" customHeight="1" x14ac:dyDescent="0.5500000000000000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4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7" ht="27" customHeight="1" x14ac:dyDescent="0.5500000000000000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7" customHeight="1" thickBot="1" x14ac:dyDescent="0.6">
      <c r="A257" s="5"/>
      <c r="B257" s="5"/>
      <c r="C257" s="5"/>
      <c r="D257" s="5"/>
      <c r="E257" s="5"/>
      <c r="F257" s="5"/>
      <c r="G257" s="98"/>
      <c r="H257" s="5"/>
      <c r="I257" s="5"/>
      <c r="J257" s="5"/>
      <c r="K257" s="5"/>
      <c r="L257" s="5"/>
      <c r="M257" s="5"/>
      <c r="N257" s="4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7" customHeight="1" x14ac:dyDescent="0.5500000000000000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6" ht="27" customHeight="1" x14ac:dyDescent="0.5500000000000000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6" ht="27" customHeight="1" x14ac:dyDescent="0.5500000000000000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6" ht="27" customHeight="1" x14ac:dyDescent="0.5500000000000000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6" ht="27" customHeight="1" x14ac:dyDescent="0.5500000000000000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6" ht="27" customHeight="1" x14ac:dyDescent="0.5500000000000000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6" ht="27" customHeight="1" x14ac:dyDescent="0.5500000000000000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7" customHeight="1" x14ac:dyDescent="0.5500000000000000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7" customHeight="1" x14ac:dyDescent="0.5500000000000000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7" customHeight="1" x14ac:dyDescent="0.5500000000000000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7" customHeight="1" x14ac:dyDescent="0.5500000000000000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7" customHeight="1" x14ac:dyDescent="0.5500000000000000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7" customHeight="1" x14ac:dyDescent="0.5500000000000000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7" customHeight="1" x14ac:dyDescent="0.5500000000000000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7" customHeight="1" x14ac:dyDescent="0.5500000000000000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7" customHeight="1" x14ac:dyDescent="0.5500000000000000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7" customHeight="1" x14ac:dyDescent="0.5500000000000000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7" customHeight="1" x14ac:dyDescent="0.5500000000000000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7" customHeight="1" x14ac:dyDescent="0.5500000000000000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7" customHeight="1" x14ac:dyDescent="0.5500000000000000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7" customHeight="1" x14ac:dyDescent="0.5500000000000000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7" customHeight="1" x14ac:dyDescent="0.5500000000000000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7" customHeight="1" x14ac:dyDescent="0.5500000000000000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7" customHeight="1" x14ac:dyDescent="0.5500000000000000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7" customHeight="1" x14ac:dyDescent="0.5500000000000000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7" customHeight="1" x14ac:dyDescent="0.5500000000000000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7" customHeight="1" x14ac:dyDescent="0.5500000000000000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7" customHeight="1" x14ac:dyDescent="0.5500000000000000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7" customHeight="1" x14ac:dyDescent="0.5500000000000000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7" customHeight="1" x14ac:dyDescent="0.5500000000000000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7" customHeight="1" x14ac:dyDescent="0.5500000000000000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7" customHeight="1" x14ac:dyDescent="0.5500000000000000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7" customHeight="1" x14ac:dyDescent="0.5500000000000000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7" customHeight="1" x14ac:dyDescent="0.5500000000000000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7" customHeight="1" x14ac:dyDescent="0.5500000000000000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7" customHeight="1" x14ac:dyDescent="0.5500000000000000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7" customHeight="1" x14ac:dyDescent="0.5500000000000000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7" customHeight="1" x14ac:dyDescent="0.5500000000000000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7" customHeight="1" x14ac:dyDescent="0.5500000000000000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7" customHeight="1" x14ac:dyDescent="0.5500000000000000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7" customHeight="1" x14ac:dyDescent="0.5500000000000000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7" customHeight="1" x14ac:dyDescent="0.5500000000000000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7" customHeight="1" x14ac:dyDescent="0.5500000000000000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7" customHeight="1" x14ac:dyDescent="0.5500000000000000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7" customHeight="1" x14ac:dyDescent="0.5500000000000000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7" customHeight="1" x14ac:dyDescent="0.5500000000000000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7" customHeight="1" x14ac:dyDescent="0.550000000000000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7" customHeight="1" x14ac:dyDescent="0.5500000000000000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7" customHeight="1" x14ac:dyDescent="0.5500000000000000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7" customHeight="1" x14ac:dyDescent="0.5500000000000000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7" customHeight="1" x14ac:dyDescent="0.5500000000000000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7" customHeight="1" x14ac:dyDescent="0.5500000000000000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7" customHeight="1" x14ac:dyDescent="0.5500000000000000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7" customHeight="1" x14ac:dyDescent="0.5500000000000000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7" customHeight="1" x14ac:dyDescent="0.5500000000000000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7" customHeight="1" x14ac:dyDescent="0.5500000000000000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7" customHeight="1" x14ac:dyDescent="0.5500000000000000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7" customHeight="1" x14ac:dyDescent="0.5500000000000000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7" customHeight="1" x14ac:dyDescent="0.5500000000000000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7" customHeight="1" x14ac:dyDescent="0.5500000000000000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7" customHeight="1" x14ac:dyDescent="0.5500000000000000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7" customHeight="1" x14ac:dyDescent="0.5500000000000000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7" customHeight="1" x14ac:dyDescent="0.5500000000000000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7" customHeight="1" x14ac:dyDescent="0.5500000000000000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7" customHeight="1" x14ac:dyDescent="0.5500000000000000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7" customHeight="1" x14ac:dyDescent="0.5500000000000000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7" customHeight="1" x14ac:dyDescent="0.5500000000000000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7" customHeight="1" x14ac:dyDescent="0.5500000000000000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7" customHeight="1" x14ac:dyDescent="0.5500000000000000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7" customHeight="1" x14ac:dyDescent="0.5500000000000000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7" customHeight="1" x14ac:dyDescent="0.5500000000000000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7" customHeight="1" x14ac:dyDescent="0.5500000000000000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7" customHeight="1" x14ac:dyDescent="0.5500000000000000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7" customHeight="1" x14ac:dyDescent="0.5500000000000000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7" customHeight="1" x14ac:dyDescent="0.5500000000000000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7" customHeight="1" x14ac:dyDescent="0.5500000000000000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7" customHeight="1" x14ac:dyDescent="0.5500000000000000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7" customHeight="1" x14ac:dyDescent="0.5500000000000000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7" customHeight="1" x14ac:dyDescent="0.5500000000000000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7" customHeight="1" x14ac:dyDescent="0.5500000000000000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7" customHeight="1" x14ac:dyDescent="0.5500000000000000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7" customHeight="1" x14ac:dyDescent="0.5500000000000000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7" customHeight="1" x14ac:dyDescent="0.5500000000000000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7" customHeight="1" x14ac:dyDescent="0.5500000000000000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7" customHeight="1" x14ac:dyDescent="0.5500000000000000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7" customHeight="1" x14ac:dyDescent="0.5500000000000000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7" customHeight="1" x14ac:dyDescent="0.5500000000000000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7" customHeight="1" x14ac:dyDescent="0.5500000000000000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7" customHeight="1" x14ac:dyDescent="0.5500000000000000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7" customHeight="1" x14ac:dyDescent="0.5500000000000000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7" customHeight="1" x14ac:dyDescent="0.5500000000000000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7" customHeight="1" x14ac:dyDescent="0.5500000000000000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7" customHeight="1" x14ac:dyDescent="0.5500000000000000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7" customHeight="1" x14ac:dyDescent="0.5500000000000000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7" customHeight="1" x14ac:dyDescent="0.5500000000000000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7" customHeight="1" x14ac:dyDescent="0.5500000000000000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7" customHeight="1" x14ac:dyDescent="0.5500000000000000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7" customHeight="1" x14ac:dyDescent="0.5500000000000000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7" customHeight="1" x14ac:dyDescent="0.5500000000000000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7" customHeight="1" x14ac:dyDescent="0.5500000000000000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7" customHeight="1" x14ac:dyDescent="0.5500000000000000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7" customHeight="1" x14ac:dyDescent="0.5500000000000000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7" customHeight="1" x14ac:dyDescent="0.5500000000000000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7" customHeight="1" x14ac:dyDescent="0.5500000000000000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7" customHeight="1" x14ac:dyDescent="0.5500000000000000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7" customHeight="1" x14ac:dyDescent="0.5500000000000000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7" customHeight="1" x14ac:dyDescent="0.5500000000000000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7" customHeight="1" x14ac:dyDescent="0.5500000000000000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7" customHeight="1" x14ac:dyDescent="0.5500000000000000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7" customHeight="1" x14ac:dyDescent="0.5500000000000000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7" customHeight="1" x14ac:dyDescent="0.5500000000000000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7" customHeight="1" x14ac:dyDescent="0.5500000000000000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7" customHeight="1" x14ac:dyDescent="0.5500000000000000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7" customHeight="1" x14ac:dyDescent="0.5500000000000000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7" customHeight="1" x14ac:dyDescent="0.5500000000000000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7" customHeight="1" x14ac:dyDescent="0.5500000000000000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7" customHeight="1" x14ac:dyDescent="0.5500000000000000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7" customHeight="1" x14ac:dyDescent="0.5500000000000000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7" customHeight="1" x14ac:dyDescent="0.5500000000000000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7" customHeight="1" x14ac:dyDescent="0.5500000000000000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7" customHeight="1" x14ac:dyDescent="0.5500000000000000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7" customHeight="1" x14ac:dyDescent="0.5500000000000000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7" customHeight="1" x14ac:dyDescent="0.5500000000000000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7" customHeight="1" x14ac:dyDescent="0.5500000000000000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7" customHeight="1" x14ac:dyDescent="0.5500000000000000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7" customHeight="1" x14ac:dyDescent="0.5500000000000000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7" customHeight="1" x14ac:dyDescent="0.5500000000000000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7" customHeight="1" x14ac:dyDescent="0.5500000000000000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7" customHeight="1" x14ac:dyDescent="0.5500000000000000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7" customHeight="1" x14ac:dyDescent="0.5500000000000000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7" customHeight="1" x14ac:dyDescent="0.5500000000000000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7" customHeight="1" x14ac:dyDescent="0.5500000000000000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7" customHeight="1" x14ac:dyDescent="0.5500000000000000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7" customHeight="1" x14ac:dyDescent="0.5500000000000000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7" customHeight="1" x14ac:dyDescent="0.5500000000000000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7" customHeight="1" x14ac:dyDescent="0.5500000000000000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7" customHeight="1" x14ac:dyDescent="0.5500000000000000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7" customHeight="1" x14ac:dyDescent="0.5500000000000000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7" customHeight="1" x14ac:dyDescent="0.5500000000000000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7" customHeight="1" x14ac:dyDescent="0.5500000000000000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7" customHeight="1" x14ac:dyDescent="0.5500000000000000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7" customHeight="1" x14ac:dyDescent="0.5500000000000000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7" customHeight="1" x14ac:dyDescent="0.5500000000000000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7" customHeight="1" x14ac:dyDescent="0.5500000000000000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7" customHeight="1" x14ac:dyDescent="0.5500000000000000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7" customHeight="1" x14ac:dyDescent="0.5500000000000000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7" customHeight="1" x14ac:dyDescent="0.550000000000000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7" customHeight="1" x14ac:dyDescent="0.5500000000000000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7" customHeight="1" x14ac:dyDescent="0.5500000000000000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7" customHeight="1" x14ac:dyDescent="0.5500000000000000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7" customHeight="1" x14ac:dyDescent="0.5500000000000000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7" customHeight="1" x14ac:dyDescent="0.5500000000000000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7" customHeight="1" x14ac:dyDescent="0.5500000000000000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7" customHeight="1" x14ac:dyDescent="0.5500000000000000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7" customHeight="1" x14ac:dyDescent="0.5500000000000000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7" customHeight="1" x14ac:dyDescent="0.5500000000000000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7" customHeight="1" x14ac:dyDescent="0.5500000000000000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7" customHeight="1" x14ac:dyDescent="0.5500000000000000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7" customHeight="1" x14ac:dyDescent="0.5500000000000000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7" customHeight="1" x14ac:dyDescent="0.5500000000000000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7" customHeight="1" x14ac:dyDescent="0.5500000000000000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7" customHeight="1" x14ac:dyDescent="0.5500000000000000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7" customHeight="1" x14ac:dyDescent="0.5500000000000000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7" customHeight="1" x14ac:dyDescent="0.5500000000000000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7" customHeight="1" x14ac:dyDescent="0.5500000000000000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7" customHeight="1" x14ac:dyDescent="0.5500000000000000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7" customHeight="1" x14ac:dyDescent="0.5500000000000000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7" customHeight="1" x14ac:dyDescent="0.5500000000000000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7" customHeight="1" x14ac:dyDescent="0.5500000000000000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7" customHeight="1" x14ac:dyDescent="0.5500000000000000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7" customHeight="1" x14ac:dyDescent="0.5500000000000000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7" customHeight="1" x14ac:dyDescent="0.5500000000000000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7" customHeight="1" x14ac:dyDescent="0.5500000000000000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7" customHeight="1" x14ac:dyDescent="0.5500000000000000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7" customHeight="1" x14ac:dyDescent="0.5500000000000000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7" customHeight="1" x14ac:dyDescent="0.5500000000000000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7" customHeight="1" x14ac:dyDescent="0.5500000000000000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7" customHeight="1" x14ac:dyDescent="0.5500000000000000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7" customHeight="1" x14ac:dyDescent="0.5500000000000000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7" customHeight="1" x14ac:dyDescent="0.5500000000000000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7" customHeight="1" x14ac:dyDescent="0.5500000000000000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7" customHeight="1" x14ac:dyDescent="0.5500000000000000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7" customHeight="1" x14ac:dyDescent="0.5500000000000000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7" customHeight="1" x14ac:dyDescent="0.5500000000000000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7" customHeight="1" x14ac:dyDescent="0.5500000000000000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7" customHeight="1" x14ac:dyDescent="0.5500000000000000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7" customHeight="1" x14ac:dyDescent="0.5500000000000000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7" customHeight="1" x14ac:dyDescent="0.5500000000000000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7" customHeight="1" x14ac:dyDescent="0.5500000000000000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7" customHeight="1" x14ac:dyDescent="0.5500000000000000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7" customHeight="1" x14ac:dyDescent="0.5500000000000000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7" customHeight="1" x14ac:dyDescent="0.5500000000000000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7" customHeight="1" x14ac:dyDescent="0.5500000000000000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7" customHeight="1" x14ac:dyDescent="0.5500000000000000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7" customHeight="1" x14ac:dyDescent="0.5500000000000000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7" customHeight="1" x14ac:dyDescent="0.5500000000000000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7" customHeight="1" x14ac:dyDescent="0.5500000000000000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7" customHeight="1" x14ac:dyDescent="0.5500000000000000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7" customHeight="1" x14ac:dyDescent="0.5500000000000000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7" customHeight="1" x14ac:dyDescent="0.5500000000000000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7" customHeight="1" x14ac:dyDescent="0.5500000000000000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7" customHeight="1" x14ac:dyDescent="0.5500000000000000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7" customHeight="1" x14ac:dyDescent="0.5500000000000000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7" customHeight="1" x14ac:dyDescent="0.5500000000000000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7" customHeight="1" x14ac:dyDescent="0.5500000000000000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7" customHeight="1" x14ac:dyDescent="0.5500000000000000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7" customHeight="1" x14ac:dyDescent="0.5500000000000000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7" customHeight="1" x14ac:dyDescent="0.5500000000000000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7" customHeight="1" x14ac:dyDescent="0.5500000000000000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7" customHeight="1" x14ac:dyDescent="0.5500000000000000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7" customHeight="1" x14ac:dyDescent="0.5500000000000000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7" customHeight="1" x14ac:dyDescent="0.5500000000000000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7" customHeight="1" x14ac:dyDescent="0.5500000000000000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7" customHeight="1" x14ac:dyDescent="0.5500000000000000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7" customHeight="1" x14ac:dyDescent="0.5500000000000000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7" customHeight="1" x14ac:dyDescent="0.5500000000000000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7" customHeight="1" x14ac:dyDescent="0.5500000000000000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7" customHeight="1" x14ac:dyDescent="0.5500000000000000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7" customHeight="1" x14ac:dyDescent="0.5500000000000000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7" customHeight="1" x14ac:dyDescent="0.5500000000000000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7" customHeight="1" x14ac:dyDescent="0.5500000000000000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7" customHeight="1" x14ac:dyDescent="0.5500000000000000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7" customHeight="1" x14ac:dyDescent="0.5500000000000000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7" customHeight="1" x14ac:dyDescent="0.5500000000000000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7" customHeight="1" x14ac:dyDescent="0.5500000000000000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7" customHeight="1" x14ac:dyDescent="0.5500000000000000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7" customHeight="1" x14ac:dyDescent="0.5500000000000000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7" customHeight="1" x14ac:dyDescent="0.5500000000000000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7" customHeight="1" x14ac:dyDescent="0.5500000000000000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7" customHeight="1" x14ac:dyDescent="0.5500000000000000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7" customHeight="1" x14ac:dyDescent="0.5500000000000000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7" customHeight="1" x14ac:dyDescent="0.5500000000000000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7" customHeight="1" x14ac:dyDescent="0.5500000000000000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7" customHeight="1" x14ac:dyDescent="0.5500000000000000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7" customHeight="1" x14ac:dyDescent="0.5500000000000000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7" customHeight="1" x14ac:dyDescent="0.5500000000000000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7" customHeight="1" x14ac:dyDescent="0.5500000000000000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7" customHeight="1" x14ac:dyDescent="0.5500000000000000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7" customHeight="1" x14ac:dyDescent="0.5500000000000000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7" customHeight="1" x14ac:dyDescent="0.5500000000000000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7" customHeight="1" x14ac:dyDescent="0.5500000000000000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7" customHeight="1" x14ac:dyDescent="0.5500000000000000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7" customHeight="1" x14ac:dyDescent="0.5500000000000000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7" customHeight="1" x14ac:dyDescent="0.5500000000000000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7" customHeight="1" x14ac:dyDescent="0.5500000000000000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7" customHeight="1" x14ac:dyDescent="0.5500000000000000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7" customHeight="1" x14ac:dyDescent="0.550000000000000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7" customHeight="1" x14ac:dyDescent="0.5500000000000000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7" customHeight="1" x14ac:dyDescent="0.5500000000000000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7" customHeight="1" x14ac:dyDescent="0.5500000000000000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7" customHeight="1" x14ac:dyDescent="0.5500000000000000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7" customHeight="1" x14ac:dyDescent="0.5500000000000000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7" customHeight="1" x14ac:dyDescent="0.5500000000000000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7" customHeight="1" x14ac:dyDescent="0.5500000000000000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7" customHeight="1" x14ac:dyDescent="0.5500000000000000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7" customHeight="1" x14ac:dyDescent="0.5500000000000000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7" customHeight="1" x14ac:dyDescent="0.5500000000000000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7" customHeight="1" x14ac:dyDescent="0.5500000000000000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7" customHeight="1" x14ac:dyDescent="0.5500000000000000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7" customHeight="1" x14ac:dyDescent="0.5500000000000000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7" customHeight="1" x14ac:dyDescent="0.5500000000000000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7" customHeight="1" x14ac:dyDescent="0.5500000000000000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7" customHeight="1" x14ac:dyDescent="0.5500000000000000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7" customHeight="1" x14ac:dyDescent="0.5500000000000000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7" customHeight="1" x14ac:dyDescent="0.5500000000000000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7" customHeight="1" x14ac:dyDescent="0.5500000000000000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7" customHeight="1" x14ac:dyDescent="0.5500000000000000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7" customHeight="1" x14ac:dyDescent="0.5500000000000000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7" customHeight="1" x14ac:dyDescent="0.5500000000000000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7" customHeight="1" x14ac:dyDescent="0.5500000000000000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7" customHeight="1" x14ac:dyDescent="0.5500000000000000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7" customHeight="1" x14ac:dyDescent="0.5500000000000000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7" customHeight="1" x14ac:dyDescent="0.5500000000000000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7" customHeight="1" x14ac:dyDescent="0.5500000000000000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7" customHeight="1" x14ac:dyDescent="0.5500000000000000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7" customHeight="1" x14ac:dyDescent="0.5500000000000000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7" customHeight="1" x14ac:dyDescent="0.5500000000000000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7" customHeight="1" x14ac:dyDescent="0.5500000000000000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7" customHeight="1" x14ac:dyDescent="0.5500000000000000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7" customHeight="1" x14ac:dyDescent="0.5500000000000000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7" customHeight="1" x14ac:dyDescent="0.5500000000000000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7" customHeight="1" x14ac:dyDescent="0.5500000000000000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7" customHeight="1" x14ac:dyDescent="0.5500000000000000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7" customHeight="1" x14ac:dyDescent="0.5500000000000000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7" customHeight="1" x14ac:dyDescent="0.5500000000000000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7" customHeight="1" x14ac:dyDescent="0.5500000000000000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7" customHeight="1" x14ac:dyDescent="0.5500000000000000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7" customHeight="1" x14ac:dyDescent="0.5500000000000000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7" customHeight="1" x14ac:dyDescent="0.5500000000000000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7" customHeight="1" x14ac:dyDescent="0.5500000000000000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7" customHeight="1" x14ac:dyDescent="0.5500000000000000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7" customHeight="1" x14ac:dyDescent="0.5500000000000000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7" customHeight="1" x14ac:dyDescent="0.5500000000000000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7" customHeight="1" x14ac:dyDescent="0.5500000000000000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7" customHeight="1" x14ac:dyDescent="0.5500000000000000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7" customHeight="1" x14ac:dyDescent="0.5500000000000000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7" customHeight="1" x14ac:dyDescent="0.5500000000000000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7" customHeight="1" x14ac:dyDescent="0.5500000000000000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7" customHeight="1" x14ac:dyDescent="0.5500000000000000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7" customHeight="1" x14ac:dyDescent="0.5500000000000000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7" customHeight="1" x14ac:dyDescent="0.5500000000000000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7" customHeight="1" x14ac:dyDescent="0.5500000000000000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7" customHeight="1" x14ac:dyDescent="0.5500000000000000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7" customHeight="1" x14ac:dyDescent="0.5500000000000000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7" customHeight="1" x14ac:dyDescent="0.5500000000000000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7" customHeight="1" x14ac:dyDescent="0.5500000000000000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7" customHeight="1" x14ac:dyDescent="0.5500000000000000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7" customHeight="1" x14ac:dyDescent="0.5500000000000000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7" customHeight="1" x14ac:dyDescent="0.5500000000000000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7" customHeight="1" x14ac:dyDescent="0.5500000000000000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7" customHeight="1" x14ac:dyDescent="0.5500000000000000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7" customHeight="1" x14ac:dyDescent="0.5500000000000000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7" customHeight="1" x14ac:dyDescent="0.5500000000000000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7" customHeight="1" x14ac:dyDescent="0.5500000000000000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7" customHeight="1" x14ac:dyDescent="0.5500000000000000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7" customHeight="1" x14ac:dyDescent="0.5500000000000000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7" customHeight="1" x14ac:dyDescent="0.5500000000000000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7" customHeight="1" x14ac:dyDescent="0.5500000000000000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7" customHeight="1" x14ac:dyDescent="0.5500000000000000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7" customHeight="1" x14ac:dyDescent="0.5500000000000000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7" customHeight="1" x14ac:dyDescent="0.5500000000000000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7" customHeight="1" x14ac:dyDescent="0.5500000000000000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7" customHeight="1" x14ac:dyDescent="0.5500000000000000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7" customHeight="1" x14ac:dyDescent="0.5500000000000000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7" customHeight="1" x14ac:dyDescent="0.5500000000000000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7" customHeight="1" x14ac:dyDescent="0.5500000000000000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7" customHeight="1" x14ac:dyDescent="0.5500000000000000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7" customHeight="1" x14ac:dyDescent="0.5500000000000000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7" customHeight="1" x14ac:dyDescent="0.5500000000000000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7" customHeight="1" x14ac:dyDescent="0.5500000000000000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7" customHeight="1" x14ac:dyDescent="0.5500000000000000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7" customHeight="1" x14ac:dyDescent="0.5500000000000000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7" customHeight="1" x14ac:dyDescent="0.5500000000000000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7" customHeight="1" x14ac:dyDescent="0.5500000000000000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7" customHeight="1" x14ac:dyDescent="0.5500000000000000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7" customHeight="1" x14ac:dyDescent="0.5500000000000000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7" customHeight="1" x14ac:dyDescent="0.5500000000000000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7" customHeight="1" x14ac:dyDescent="0.5500000000000000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7" customHeight="1" x14ac:dyDescent="0.5500000000000000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7" customHeight="1" x14ac:dyDescent="0.5500000000000000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7" customHeight="1" x14ac:dyDescent="0.5500000000000000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7" customHeight="1" x14ac:dyDescent="0.5500000000000000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7" customHeight="1" x14ac:dyDescent="0.5500000000000000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7" customHeight="1" x14ac:dyDescent="0.5500000000000000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7" customHeight="1" x14ac:dyDescent="0.5500000000000000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7" customHeight="1" x14ac:dyDescent="0.5500000000000000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7" customHeight="1" x14ac:dyDescent="0.550000000000000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7" customHeight="1" x14ac:dyDescent="0.5500000000000000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7" customHeight="1" x14ac:dyDescent="0.5500000000000000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7" customHeight="1" x14ac:dyDescent="0.5500000000000000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7" customHeight="1" x14ac:dyDescent="0.5500000000000000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7" customHeight="1" x14ac:dyDescent="0.5500000000000000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7" customHeight="1" x14ac:dyDescent="0.5500000000000000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7" customHeight="1" x14ac:dyDescent="0.5500000000000000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7" customHeight="1" x14ac:dyDescent="0.5500000000000000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7" customHeight="1" x14ac:dyDescent="0.5500000000000000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7" customHeight="1" x14ac:dyDescent="0.5500000000000000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7" customHeight="1" x14ac:dyDescent="0.5500000000000000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7" customHeight="1" x14ac:dyDescent="0.5500000000000000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7" customHeight="1" x14ac:dyDescent="0.5500000000000000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7" customHeight="1" x14ac:dyDescent="0.5500000000000000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7" customHeight="1" x14ac:dyDescent="0.5500000000000000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7" customHeight="1" x14ac:dyDescent="0.5500000000000000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7" customHeight="1" x14ac:dyDescent="0.5500000000000000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7" customHeight="1" x14ac:dyDescent="0.5500000000000000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7" customHeight="1" x14ac:dyDescent="0.5500000000000000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7" customHeight="1" x14ac:dyDescent="0.5500000000000000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7" customHeight="1" x14ac:dyDescent="0.5500000000000000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7" customHeight="1" x14ac:dyDescent="0.5500000000000000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7" customHeight="1" x14ac:dyDescent="0.5500000000000000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7" customHeight="1" x14ac:dyDescent="0.5500000000000000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7" customHeight="1" x14ac:dyDescent="0.5500000000000000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7" customHeight="1" x14ac:dyDescent="0.5500000000000000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7" customHeight="1" x14ac:dyDescent="0.5500000000000000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7" customHeight="1" x14ac:dyDescent="0.5500000000000000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7" customHeight="1" x14ac:dyDescent="0.5500000000000000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7" customHeight="1" x14ac:dyDescent="0.5500000000000000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7" customHeight="1" x14ac:dyDescent="0.5500000000000000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7" customHeight="1" x14ac:dyDescent="0.5500000000000000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7" customHeight="1" x14ac:dyDescent="0.5500000000000000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7" customHeight="1" x14ac:dyDescent="0.5500000000000000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7" customHeight="1" x14ac:dyDescent="0.5500000000000000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7" customHeight="1" x14ac:dyDescent="0.5500000000000000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7" customHeight="1" x14ac:dyDescent="0.5500000000000000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7" customHeight="1" x14ac:dyDescent="0.5500000000000000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7" customHeight="1" x14ac:dyDescent="0.5500000000000000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7" customHeight="1" x14ac:dyDescent="0.5500000000000000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7" customHeight="1" x14ac:dyDescent="0.5500000000000000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7" customHeight="1" x14ac:dyDescent="0.5500000000000000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7" customHeight="1" x14ac:dyDescent="0.5500000000000000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7" customHeight="1" x14ac:dyDescent="0.5500000000000000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7" customHeight="1" x14ac:dyDescent="0.5500000000000000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7" customHeight="1" x14ac:dyDescent="0.5500000000000000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7" customHeight="1" x14ac:dyDescent="0.5500000000000000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7" customHeight="1" x14ac:dyDescent="0.5500000000000000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7" customHeight="1" x14ac:dyDescent="0.5500000000000000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7" customHeight="1" x14ac:dyDescent="0.5500000000000000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7" customHeight="1" x14ac:dyDescent="0.5500000000000000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7" customHeight="1" x14ac:dyDescent="0.5500000000000000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7" customHeight="1" x14ac:dyDescent="0.5500000000000000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7" customHeight="1" x14ac:dyDescent="0.5500000000000000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7" customHeight="1" x14ac:dyDescent="0.5500000000000000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7" customHeight="1" x14ac:dyDescent="0.5500000000000000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7" customHeight="1" x14ac:dyDescent="0.5500000000000000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7" customHeight="1" x14ac:dyDescent="0.5500000000000000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7" customHeight="1" x14ac:dyDescent="0.5500000000000000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7" customHeight="1" x14ac:dyDescent="0.5500000000000000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7" customHeight="1" x14ac:dyDescent="0.5500000000000000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7" customHeight="1" x14ac:dyDescent="0.5500000000000000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7" customHeight="1" x14ac:dyDescent="0.5500000000000000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7" customHeight="1" x14ac:dyDescent="0.5500000000000000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7" customHeight="1" x14ac:dyDescent="0.5500000000000000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7" customHeight="1" x14ac:dyDescent="0.5500000000000000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7" customHeight="1" x14ac:dyDescent="0.5500000000000000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7" customHeight="1" x14ac:dyDescent="0.5500000000000000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7" customHeight="1" x14ac:dyDescent="0.5500000000000000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7" customHeight="1" x14ac:dyDescent="0.5500000000000000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7" customHeight="1" x14ac:dyDescent="0.5500000000000000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7" customHeight="1" x14ac:dyDescent="0.5500000000000000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7" customHeight="1" x14ac:dyDescent="0.5500000000000000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7" customHeight="1" x14ac:dyDescent="0.5500000000000000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7" customHeight="1" x14ac:dyDescent="0.5500000000000000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7" customHeight="1" x14ac:dyDescent="0.5500000000000000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7" customHeight="1" x14ac:dyDescent="0.5500000000000000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7" customHeight="1" x14ac:dyDescent="0.5500000000000000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7" customHeight="1" x14ac:dyDescent="0.5500000000000000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7" customHeight="1" x14ac:dyDescent="0.5500000000000000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7" customHeight="1" x14ac:dyDescent="0.5500000000000000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7" customHeight="1" x14ac:dyDescent="0.5500000000000000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7" customHeight="1" x14ac:dyDescent="0.5500000000000000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7" customHeight="1" x14ac:dyDescent="0.5500000000000000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7" customHeight="1" x14ac:dyDescent="0.5500000000000000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7" customHeight="1" x14ac:dyDescent="0.5500000000000000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7" customHeight="1" x14ac:dyDescent="0.5500000000000000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7" customHeight="1" x14ac:dyDescent="0.5500000000000000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7" customHeight="1" x14ac:dyDescent="0.5500000000000000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7" customHeight="1" x14ac:dyDescent="0.5500000000000000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7" customHeight="1" x14ac:dyDescent="0.5500000000000000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7" customHeight="1" x14ac:dyDescent="0.5500000000000000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7" customHeight="1" x14ac:dyDescent="0.5500000000000000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7" customHeight="1" x14ac:dyDescent="0.5500000000000000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7" customHeight="1" x14ac:dyDescent="0.5500000000000000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7" customHeight="1" x14ac:dyDescent="0.5500000000000000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7" customHeight="1" x14ac:dyDescent="0.5500000000000000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7" customHeight="1" x14ac:dyDescent="0.5500000000000000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7" customHeight="1" x14ac:dyDescent="0.5500000000000000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7" customHeight="1" x14ac:dyDescent="0.550000000000000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7" customHeight="1" x14ac:dyDescent="0.5500000000000000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7" customHeight="1" x14ac:dyDescent="0.5500000000000000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7" customHeight="1" x14ac:dyDescent="0.5500000000000000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7" customHeight="1" x14ac:dyDescent="0.5500000000000000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7" customHeight="1" x14ac:dyDescent="0.5500000000000000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7" customHeight="1" x14ac:dyDescent="0.5500000000000000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7" customHeight="1" x14ac:dyDescent="0.5500000000000000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7" customHeight="1" x14ac:dyDescent="0.5500000000000000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7" customHeight="1" x14ac:dyDescent="0.5500000000000000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7" customHeight="1" x14ac:dyDescent="0.5500000000000000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7" customHeight="1" x14ac:dyDescent="0.5500000000000000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7" customHeight="1" x14ac:dyDescent="0.5500000000000000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7" customHeight="1" x14ac:dyDescent="0.5500000000000000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7" customHeight="1" x14ac:dyDescent="0.5500000000000000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7" customHeight="1" x14ac:dyDescent="0.5500000000000000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7" customHeight="1" x14ac:dyDescent="0.5500000000000000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7" customHeight="1" x14ac:dyDescent="0.5500000000000000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7" customHeight="1" x14ac:dyDescent="0.5500000000000000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7" customHeight="1" x14ac:dyDescent="0.5500000000000000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7" customHeight="1" x14ac:dyDescent="0.5500000000000000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7" customHeight="1" x14ac:dyDescent="0.5500000000000000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7" customHeight="1" x14ac:dyDescent="0.5500000000000000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7" customHeight="1" x14ac:dyDescent="0.5500000000000000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7" customHeight="1" x14ac:dyDescent="0.5500000000000000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7" customHeight="1" x14ac:dyDescent="0.5500000000000000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7" customHeight="1" x14ac:dyDescent="0.5500000000000000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7" customHeight="1" x14ac:dyDescent="0.5500000000000000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7" customHeight="1" x14ac:dyDescent="0.5500000000000000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7" customHeight="1" x14ac:dyDescent="0.5500000000000000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7" customHeight="1" x14ac:dyDescent="0.5500000000000000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7" customHeight="1" x14ac:dyDescent="0.5500000000000000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7" customHeight="1" x14ac:dyDescent="0.5500000000000000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7" customHeight="1" x14ac:dyDescent="0.5500000000000000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7" customHeight="1" x14ac:dyDescent="0.5500000000000000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7" customHeight="1" x14ac:dyDescent="0.5500000000000000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7" customHeight="1" x14ac:dyDescent="0.5500000000000000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7" customHeight="1" x14ac:dyDescent="0.5500000000000000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7" customHeight="1" x14ac:dyDescent="0.5500000000000000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7" customHeight="1" x14ac:dyDescent="0.5500000000000000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7" customHeight="1" x14ac:dyDescent="0.5500000000000000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7" customHeight="1" x14ac:dyDescent="0.5500000000000000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7" customHeight="1" x14ac:dyDescent="0.5500000000000000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7" customHeight="1" x14ac:dyDescent="0.5500000000000000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7" customHeight="1" x14ac:dyDescent="0.5500000000000000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7" customHeight="1" x14ac:dyDescent="0.5500000000000000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7" customHeight="1" x14ac:dyDescent="0.5500000000000000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7" customHeight="1" x14ac:dyDescent="0.5500000000000000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7" customHeight="1" x14ac:dyDescent="0.5500000000000000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7" customHeight="1" x14ac:dyDescent="0.5500000000000000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7" customHeight="1" x14ac:dyDescent="0.5500000000000000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7" customHeight="1" x14ac:dyDescent="0.5500000000000000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7" customHeight="1" x14ac:dyDescent="0.5500000000000000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7" customHeight="1" x14ac:dyDescent="0.5500000000000000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7" customHeight="1" x14ac:dyDescent="0.5500000000000000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7" customHeight="1" x14ac:dyDescent="0.5500000000000000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7" customHeight="1" x14ac:dyDescent="0.5500000000000000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7" customHeight="1" x14ac:dyDescent="0.5500000000000000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7" customHeight="1" x14ac:dyDescent="0.5500000000000000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7" customHeight="1" x14ac:dyDescent="0.5500000000000000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7" customHeight="1" x14ac:dyDescent="0.5500000000000000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7" customHeight="1" x14ac:dyDescent="0.5500000000000000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7" customHeight="1" x14ac:dyDescent="0.5500000000000000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7" customHeight="1" x14ac:dyDescent="0.5500000000000000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7" customHeight="1" x14ac:dyDescent="0.5500000000000000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7" customHeight="1" x14ac:dyDescent="0.5500000000000000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7" customHeight="1" x14ac:dyDescent="0.5500000000000000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7" customHeight="1" x14ac:dyDescent="0.5500000000000000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7" customHeight="1" x14ac:dyDescent="0.5500000000000000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7" customHeight="1" x14ac:dyDescent="0.5500000000000000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7" customHeight="1" x14ac:dyDescent="0.5500000000000000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7" customHeight="1" x14ac:dyDescent="0.5500000000000000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7" customHeight="1" x14ac:dyDescent="0.5500000000000000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7" customHeight="1" x14ac:dyDescent="0.5500000000000000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7" customHeight="1" x14ac:dyDescent="0.5500000000000000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7" customHeight="1" x14ac:dyDescent="0.5500000000000000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7" customHeight="1" x14ac:dyDescent="0.5500000000000000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7" customHeight="1" x14ac:dyDescent="0.5500000000000000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7" customHeight="1" x14ac:dyDescent="0.5500000000000000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7" customHeight="1" x14ac:dyDescent="0.5500000000000000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7" customHeight="1" x14ac:dyDescent="0.5500000000000000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7" customHeight="1" x14ac:dyDescent="0.5500000000000000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7" customHeight="1" x14ac:dyDescent="0.5500000000000000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7" customHeight="1" x14ac:dyDescent="0.5500000000000000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7" customHeight="1" x14ac:dyDescent="0.5500000000000000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7" customHeight="1" x14ac:dyDescent="0.5500000000000000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7" customHeight="1" x14ac:dyDescent="0.5500000000000000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7" customHeight="1" x14ac:dyDescent="0.5500000000000000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7" customHeight="1" x14ac:dyDescent="0.5500000000000000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7" customHeight="1" x14ac:dyDescent="0.5500000000000000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7" customHeight="1" x14ac:dyDescent="0.5500000000000000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7" customHeight="1" x14ac:dyDescent="0.5500000000000000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7" customHeight="1" x14ac:dyDescent="0.5500000000000000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7" customHeight="1" x14ac:dyDescent="0.5500000000000000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7" customHeight="1" x14ac:dyDescent="0.5500000000000000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7" customHeight="1" x14ac:dyDescent="0.5500000000000000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7" customHeight="1" x14ac:dyDescent="0.5500000000000000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7" customHeight="1" x14ac:dyDescent="0.5500000000000000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7" customHeight="1" x14ac:dyDescent="0.5500000000000000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7" customHeight="1" x14ac:dyDescent="0.5500000000000000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7" customHeight="1" x14ac:dyDescent="0.550000000000000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7" customHeight="1" x14ac:dyDescent="0.5500000000000000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7" customHeight="1" x14ac:dyDescent="0.5500000000000000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7" customHeight="1" x14ac:dyDescent="0.5500000000000000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7" customHeight="1" x14ac:dyDescent="0.5500000000000000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7" customHeight="1" x14ac:dyDescent="0.5500000000000000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7" customHeight="1" x14ac:dyDescent="0.5500000000000000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7" customHeight="1" x14ac:dyDescent="0.5500000000000000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7" customHeight="1" x14ac:dyDescent="0.5500000000000000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7" customHeight="1" x14ac:dyDescent="0.5500000000000000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7" customHeight="1" x14ac:dyDescent="0.5500000000000000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7" customHeight="1" x14ac:dyDescent="0.5500000000000000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7" customHeight="1" x14ac:dyDescent="0.5500000000000000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7" customHeight="1" x14ac:dyDescent="0.5500000000000000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7" customHeight="1" x14ac:dyDescent="0.5500000000000000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7" customHeight="1" x14ac:dyDescent="0.5500000000000000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7" customHeight="1" x14ac:dyDescent="0.5500000000000000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7" customHeight="1" x14ac:dyDescent="0.5500000000000000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7" customHeight="1" x14ac:dyDescent="0.5500000000000000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7" customHeight="1" x14ac:dyDescent="0.5500000000000000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7" customHeight="1" x14ac:dyDescent="0.5500000000000000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7" customHeight="1" x14ac:dyDescent="0.5500000000000000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7" customHeight="1" x14ac:dyDescent="0.5500000000000000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7" customHeight="1" x14ac:dyDescent="0.5500000000000000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7" customHeight="1" x14ac:dyDescent="0.5500000000000000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7" customHeight="1" x14ac:dyDescent="0.5500000000000000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7" customHeight="1" x14ac:dyDescent="0.5500000000000000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7" customHeight="1" x14ac:dyDescent="0.5500000000000000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7" customHeight="1" x14ac:dyDescent="0.5500000000000000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7" customHeight="1" x14ac:dyDescent="0.5500000000000000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7" customHeight="1" x14ac:dyDescent="0.5500000000000000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7" customHeight="1" x14ac:dyDescent="0.5500000000000000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7" customHeight="1" x14ac:dyDescent="0.5500000000000000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7" customHeight="1" x14ac:dyDescent="0.5500000000000000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7" customHeight="1" x14ac:dyDescent="0.5500000000000000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7" customHeight="1" x14ac:dyDescent="0.5500000000000000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7" customHeight="1" x14ac:dyDescent="0.5500000000000000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7" customHeight="1" x14ac:dyDescent="0.5500000000000000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7" customHeight="1" x14ac:dyDescent="0.5500000000000000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7" customHeight="1" x14ac:dyDescent="0.5500000000000000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7" customHeight="1" x14ac:dyDescent="0.5500000000000000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7" customHeight="1" x14ac:dyDescent="0.5500000000000000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7" customHeight="1" x14ac:dyDescent="0.5500000000000000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7" customHeight="1" x14ac:dyDescent="0.5500000000000000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7" customHeight="1" x14ac:dyDescent="0.5500000000000000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7" customHeight="1" x14ac:dyDescent="0.5500000000000000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7" customHeight="1" x14ac:dyDescent="0.5500000000000000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7" customHeight="1" x14ac:dyDescent="0.5500000000000000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7" customHeight="1" x14ac:dyDescent="0.5500000000000000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7" customHeight="1" x14ac:dyDescent="0.5500000000000000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7" customHeight="1" x14ac:dyDescent="0.5500000000000000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7" customHeight="1" x14ac:dyDescent="0.5500000000000000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7" customHeight="1" x14ac:dyDescent="0.5500000000000000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7" customHeight="1" x14ac:dyDescent="0.5500000000000000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7" customHeight="1" x14ac:dyDescent="0.5500000000000000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7" customHeight="1" x14ac:dyDescent="0.5500000000000000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7" customHeight="1" x14ac:dyDescent="0.5500000000000000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7" customHeight="1" x14ac:dyDescent="0.5500000000000000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7" customHeight="1" x14ac:dyDescent="0.5500000000000000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7" customHeight="1" x14ac:dyDescent="0.5500000000000000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7" customHeight="1" x14ac:dyDescent="0.5500000000000000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7" customHeight="1" x14ac:dyDescent="0.5500000000000000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7" customHeight="1" x14ac:dyDescent="0.5500000000000000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7" customHeight="1" x14ac:dyDescent="0.5500000000000000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7" customHeight="1" x14ac:dyDescent="0.5500000000000000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7" customHeight="1" x14ac:dyDescent="0.5500000000000000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7" customHeight="1" x14ac:dyDescent="0.5500000000000000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7" customHeight="1" x14ac:dyDescent="0.5500000000000000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7" customHeight="1" x14ac:dyDescent="0.5500000000000000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7" customHeight="1" x14ac:dyDescent="0.5500000000000000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7" customHeight="1" x14ac:dyDescent="0.5500000000000000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7" customHeight="1" x14ac:dyDescent="0.5500000000000000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7" customHeight="1" x14ac:dyDescent="0.5500000000000000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7" customHeight="1" x14ac:dyDescent="0.5500000000000000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7" customHeight="1" x14ac:dyDescent="0.5500000000000000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7" customHeight="1" x14ac:dyDescent="0.5500000000000000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7" customHeight="1" x14ac:dyDescent="0.5500000000000000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7" customHeight="1" x14ac:dyDescent="0.5500000000000000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7" customHeight="1" x14ac:dyDescent="0.5500000000000000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7" customHeight="1" x14ac:dyDescent="0.5500000000000000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7" customHeight="1" x14ac:dyDescent="0.5500000000000000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7" customHeight="1" x14ac:dyDescent="0.5500000000000000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7" customHeight="1" x14ac:dyDescent="0.5500000000000000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7" customHeight="1" x14ac:dyDescent="0.5500000000000000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7" customHeight="1" x14ac:dyDescent="0.5500000000000000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7" customHeight="1" x14ac:dyDescent="0.5500000000000000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7" customHeight="1" x14ac:dyDescent="0.5500000000000000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7" customHeight="1" x14ac:dyDescent="0.5500000000000000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7" customHeight="1" x14ac:dyDescent="0.5500000000000000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7" customHeight="1" x14ac:dyDescent="0.5500000000000000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7" customHeight="1" x14ac:dyDescent="0.5500000000000000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7" customHeight="1" x14ac:dyDescent="0.5500000000000000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7" customHeight="1" x14ac:dyDescent="0.5500000000000000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7" customHeight="1" x14ac:dyDescent="0.5500000000000000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7" customHeight="1" x14ac:dyDescent="0.5500000000000000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7" customHeight="1" x14ac:dyDescent="0.5500000000000000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7" customHeight="1" x14ac:dyDescent="0.5500000000000000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7" customHeight="1" x14ac:dyDescent="0.5500000000000000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7" customHeight="1" x14ac:dyDescent="0.5500000000000000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7" customHeight="1" x14ac:dyDescent="0.5500000000000000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7" customHeight="1" x14ac:dyDescent="0.550000000000000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7" customHeight="1" x14ac:dyDescent="0.5500000000000000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7" customHeight="1" x14ac:dyDescent="0.5500000000000000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7" customHeight="1" x14ac:dyDescent="0.5500000000000000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7" customHeight="1" x14ac:dyDescent="0.5500000000000000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7" customHeight="1" x14ac:dyDescent="0.5500000000000000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7" customHeight="1" x14ac:dyDescent="0.5500000000000000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7" customHeight="1" x14ac:dyDescent="0.5500000000000000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7" customHeight="1" x14ac:dyDescent="0.5500000000000000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7" customHeight="1" x14ac:dyDescent="0.5500000000000000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7" customHeight="1" x14ac:dyDescent="0.5500000000000000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7" customHeight="1" x14ac:dyDescent="0.5500000000000000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7" customHeight="1" x14ac:dyDescent="0.5500000000000000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7" customHeight="1" x14ac:dyDescent="0.5500000000000000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7" customHeight="1" x14ac:dyDescent="0.5500000000000000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7" customHeight="1" x14ac:dyDescent="0.5500000000000000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7" customHeight="1" x14ac:dyDescent="0.5500000000000000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7" customHeight="1" x14ac:dyDescent="0.5500000000000000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7" customHeight="1" x14ac:dyDescent="0.5500000000000000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7" customHeight="1" x14ac:dyDescent="0.5500000000000000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7" customHeight="1" x14ac:dyDescent="0.5500000000000000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7" customHeight="1" x14ac:dyDescent="0.5500000000000000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7" customHeight="1" x14ac:dyDescent="0.5500000000000000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7" customHeight="1" x14ac:dyDescent="0.5500000000000000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7" customHeight="1" x14ac:dyDescent="0.5500000000000000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7" customHeight="1" x14ac:dyDescent="0.5500000000000000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7" customHeight="1" x14ac:dyDescent="0.5500000000000000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7" customHeight="1" x14ac:dyDescent="0.5500000000000000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7" customHeight="1" x14ac:dyDescent="0.5500000000000000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7" customHeight="1" x14ac:dyDescent="0.5500000000000000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7" customHeight="1" x14ac:dyDescent="0.5500000000000000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7" customHeight="1" x14ac:dyDescent="0.5500000000000000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7" customHeight="1" x14ac:dyDescent="0.5500000000000000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7" customHeight="1" x14ac:dyDescent="0.5500000000000000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7" customHeight="1" x14ac:dyDescent="0.5500000000000000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7" customHeight="1" x14ac:dyDescent="0.5500000000000000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7" customHeight="1" x14ac:dyDescent="0.5500000000000000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7" customHeight="1" x14ac:dyDescent="0.5500000000000000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7" customHeight="1" x14ac:dyDescent="0.5500000000000000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7" customHeight="1" x14ac:dyDescent="0.5500000000000000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7" customHeight="1" x14ac:dyDescent="0.5500000000000000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7" customHeight="1" x14ac:dyDescent="0.5500000000000000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7" customHeight="1" x14ac:dyDescent="0.5500000000000000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7" customHeight="1" x14ac:dyDescent="0.5500000000000000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7" customHeight="1" x14ac:dyDescent="0.5500000000000000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7" customHeight="1" x14ac:dyDescent="0.5500000000000000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7" customHeight="1" x14ac:dyDescent="0.5500000000000000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7" customHeight="1" x14ac:dyDescent="0.5500000000000000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7" customHeight="1" x14ac:dyDescent="0.5500000000000000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7" customHeight="1" x14ac:dyDescent="0.5500000000000000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7" customHeight="1" x14ac:dyDescent="0.5500000000000000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7" customHeight="1" x14ac:dyDescent="0.5500000000000000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7" customHeight="1" x14ac:dyDescent="0.5500000000000000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7" customHeight="1" x14ac:dyDescent="0.5500000000000000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7" customHeight="1" x14ac:dyDescent="0.5500000000000000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7" customHeight="1" x14ac:dyDescent="0.5500000000000000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7" customHeight="1" x14ac:dyDescent="0.5500000000000000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7" customHeight="1" x14ac:dyDescent="0.5500000000000000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7" customHeight="1" x14ac:dyDescent="0.5500000000000000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7" customHeight="1" x14ac:dyDescent="0.5500000000000000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7" customHeight="1" x14ac:dyDescent="0.5500000000000000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7" customHeight="1" x14ac:dyDescent="0.5500000000000000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7" customHeight="1" x14ac:dyDescent="0.5500000000000000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7" customHeight="1" x14ac:dyDescent="0.5500000000000000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7" customHeight="1" x14ac:dyDescent="0.5500000000000000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7" customHeight="1" x14ac:dyDescent="0.5500000000000000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7" customHeight="1" x14ac:dyDescent="0.5500000000000000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7" customHeight="1" x14ac:dyDescent="0.5500000000000000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7" customHeight="1" x14ac:dyDescent="0.5500000000000000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7" customHeight="1" x14ac:dyDescent="0.5500000000000000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7" customHeight="1" x14ac:dyDescent="0.5500000000000000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7" customHeight="1" x14ac:dyDescent="0.5500000000000000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7" customHeight="1" x14ac:dyDescent="0.55000000000000004">
      <c r="A976" s="5"/>
      <c r="B976" s="5"/>
      <c r="C976" s="5"/>
      <c r="D976" s="5"/>
      <c r="E976" s="5"/>
      <c r="F976" s="5"/>
      <c r="G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7" customHeight="1" x14ac:dyDescent="0.55000000000000004">
      <c r="A977" s="5"/>
      <c r="B977" s="5"/>
      <c r="C977" s="5"/>
      <c r="D977" s="5"/>
      <c r="E977" s="5"/>
      <c r="F977" s="5"/>
      <c r="G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7" customHeight="1" x14ac:dyDescent="0.55000000000000004">
      <c r="A978" s="5"/>
      <c r="B978" s="5"/>
      <c r="C978" s="5"/>
      <c r="D978" s="5"/>
      <c r="E978" s="5"/>
      <c r="F978" s="5"/>
      <c r="G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7" customHeight="1" x14ac:dyDescent="0.55000000000000004">
      <c r="A979" s="5"/>
      <c r="B979" s="5"/>
      <c r="C979" s="5"/>
      <c r="D979" s="5"/>
      <c r="E979" s="5"/>
      <c r="F979" s="5"/>
      <c r="G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7" customHeight="1" x14ac:dyDescent="0.55000000000000004">
      <c r="A980" s="5"/>
      <c r="B980" s="5"/>
      <c r="C980" s="5"/>
      <c r="D980" s="5"/>
      <c r="E980" s="5"/>
      <c r="F980" s="5"/>
      <c r="G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7" customHeight="1" x14ac:dyDescent="0.55000000000000004">
      <c r="A981" s="5"/>
      <c r="B981" s="5"/>
      <c r="C981" s="5"/>
      <c r="D981" s="5"/>
      <c r="E981" s="5"/>
      <c r="F981" s="5"/>
      <c r="G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7" customHeight="1" x14ac:dyDescent="0.55000000000000004">
      <c r="A982" s="5"/>
      <c r="B982" s="5"/>
      <c r="C982" s="5"/>
      <c r="D982" s="5"/>
      <c r="E982" s="5"/>
      <c r="F982" s="5"/>
      <c r="G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7" customHeight="1" x14ac:dyDescent="0.55000000000000004">
      <c r="A983" s="5"/>
      <c r="B983" s="5"/>
      <c r="C983" s="5"/>
      <c r="D983" s="5"/>
      <c r="E983" s="5"/>
      <c r="F983" s="5"/>
      <c r="G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7" customHeight="1" x14ac:dyDescent="0.55000000000000004">
      <c r="A984" s="5"/>
      <c r="B984" s="5"/>
      <c r="C984" s="5"/>
      <c r="D984" s="5"/>
      <c r="E984" s="5"/>
      <c r="F984" s="5"/>
      <c r="G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7" customHeight="1" x14ac:dyDescent="0.55000000000000004">
      <c r="A985" s="5"/>
      <c r="B985" s="5"/>
      <c r="C985" s="5"/>
      <c r="D985" s="5"/>
      <c r="E985" s="5"/>
      <c r="F985" s="5"/>
      <c r="G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7" customHeight="1" x14ac:dyDescent="0.55000000000000004">
      <c r="A986" s="5"/>
      <c r="B986" s="5"/>
      <c r="C986" s="5"/>
      <c r="D986" s="5"/>
      <c r="E986" s="5"/>
      <c r="F986" s="5"/>
      <c r="G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7" customHeight="1" x14ac:dyDescent="0.55000000000000004">
      <c r="A987" s="5"/>
      <c r="B987" s="5"/>
      <c r="C987" s="5"/>
      <c r="D987" s="5"/>
      <c r="E987" s="5"/>
      <c r="F987" s="5"/>
      <c r="G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7" customHeight="1" x14ac:dyDescent="0.55000000000000004">
      <c r="A988" s="5"/>
      <c r="B988" s="5"/>
      <c r="C988" s="5"/>
      <c r="D988" s="5"/>
      <c r="E988" s="5"/>
      <c r="F988" s="5"/>
      <c r="G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7" customHeight="1" x14ac:dyDescent="0.55000000000000004">
      <c r="A989" s="5"/>
      <c r="B989" s="5"/>
      <c r="C989" s="5"/>
      <c r="D989" s="5"/>
      <c r="E989" s="5"/>
      <c r="F989" s="5"/>
      <c r="G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7" customHeight="1" x14ac:dyDescent="0.55000000000000004">
      <c r="A990" s="5"/>
      <c r="B990" s="5"/>
      <c r="C990" s="5"/>
      <c r="D990" s="5"/>
      <c r="E990" s="5"/>
      <c r="F990" s="5"/>
      <c r="G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7" customHeight="1" x14ac:dyDescent="0.55000000000000004">
      <c r="G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7" customHeight="1" x14ac:dyDescent="0.55000000000000004">
      <c r="G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7:26" ht="27" customHeight="1" x14ac:dyDescent="0.55000000000000004">
      <c r="G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7:26" ht="27" customHeight="1" x14ac:dyDescent="0.55000000000000004">
      <c r="G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7:26" ht="27" customHeight="1" x14ac:dyDescent="0.55000000000000004">
      <c r="G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7:26" ht="27" customHeight="1" x14ac:dyDescent="0.55000000000000004">
      <c r="G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7:26" ht="27" customHeight="1" x14ac:dyDescent="0.55000000000000004">
      <c r="G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7:26" ht="27" customHeight="1" x14ac:dyDescent="0.55000000000000004">
      <c r="G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7:26" ht="27" customHeight="1" x14ac:dyDescent="0.55000000000000004">
      <c r="G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7:26" ht="27" customHeight="1" x14ac:dyDescent="0.55000000000000004">
      <c r="G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7:26" ht="27" customHeight="1" x14ac:dyDescent="0.55000000000000004">
      <c r="G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7:26" ht="27" customHeight="1" x14ac:dyDescent="0.55000000000000004"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</sheetData>
  <mergeCells count="106">
    <mergeCell ref="J6:K6"/>
    <mergeCell ref="L6:M6"/>
    <mergeCell ref="A4:M5"/>
    <mergeCell ref="A15:M16"/>
    <mergeCell ref="F18:M18"/>
    <mergeCell ref="L251:M251"/>
    <mergeCell ref="B218:C218"/>
    <mergeCell ref="I240:J240"/>
    <mergeCell ref="B242:C242"/>
    <mergeCell ref="L207:M207"/>
    <mergeCell ref="H207:K207"/>
    <mergeCell ref="H221:J221"/>
    <mergeCell ref="B238:C238"/>
    <mergeCell ref="E243:F243"/>
    <mergeCell ref="E224:F224"/>
    <mergeCell ref="B227:C227"/>
    <mergeCell ref="E234:F234"/>
    <mergeCell ref="A215:D215"/>
    <mergeCell ref="E215:F215"/>
    <mergeCell ref="H238:M238"/>
    <mergeCell ref="H226:J226"/>
    <mergeCell ref="H218:M218"/>
    <mergeCell ref="H219:M219"/>
    <mergeCell ref="H227:M227"/>
    <mergeCell ref="H210:K210"/>
    <mergeCell ref="H199:K199"/>
    <mergeCell ref="H202:K202"/>
    <mergeCell ref="H192:K192"/>
    <mergeCell ref="E192:F192"/>
    <mergeCell ref="C188:D188"/>
    <mergeCell ref="C189:D189"/>
    <mergeCell ref="C190:D190"/>
    <mergeCell ref="C191:D191"/>
    <mergeCell ref="A192:D192"/>
    <mergeCell ref="B195:C195"/>
    <mergeCell ref="I59:J59"/>
    <mergeCell ref="H189:K189"/>
    <mergeCell ref="C62:K62"/>
    <mergeCell ref="A181:F181"/>
    <mergeCell ref="K180:M180"/>
    <mergeCell ref="C182:D182"/>
    <mergeCell ref="L121:M121"/>
    <mergeCell ref="A26:B26"/>
    <mergeCell ref="C26:D26"/>
    <mergeCell ref="J26:K26"/>
    <mergeCell ref="L26:M26"/>
    <mergeCell ref="H180:J180"/>
    <mergeCell ref="I121:K121"/>
    <mergeCell ref="C183:D183"/>
    <mergeCell ref="C184:D184"/>
    <mergeCell ref="C185:D185"/>
    <mergeCell ref="C186:D186"/>
    <mergeCell ref="C187:D187"/>
    <mergeCell ref="A32:M32"/>
    <mergeCell ref="C35:J35"/>
    <mergeCell ref="C36:J36"/>
    <mergeCell ref="C38:J38"/>
    <mergeCell ref="C39:J39"/>
    <mergeCell ref="C40:J40"/>
    <mergeCell ref="A18:B18"/>
    <mergeCell ref="C18:D18"/>
    <mergeCell ref="F19:M21"/>
    <mergeCell ref="A20:B20"/>
    <mergeCell ref="C20:D20"/>
    <mergeCell ref="K252:M252"/>
    <mergeCell ref="I241:J241"/>
    <mergeCell ref="A6:D6"/>
    <mergeCell ref="E6:I6"/>
    <mergeCell ref="A7:D7"/>
    <mergeCell ref="E7:I7"/>
    <mergeCell ref="J7:M7"/>
    <mergeCell ref="A12:B12"/>
    <mergeCell ref="C12:E12"/>
    <mergeCell ref="F12:I12"/>
    <mergeCell ref="J12:L12"/>
    <mergeCell ref="L199:M199"/>
    <mergeCell ref="L189:M189"/>
    <mergeCell ref="A14:B14"/>
    <mergeCell ref="F14:I14"/>
    <mergeCell ref="K226:M226"/>
    <mergeCell ref="A8:B8"/>
    <mergeCell ref="C8:E8"/>
    <mergeCell ref="F8:I8"/>
    <mergeCell ref="J8:L8"/>
    <mergeCell ref="C14:E14"/>
    <mergeCell ref="J14:L14"/>
    <mergeCell ref="H230:K230"/>
    <mergeCell ref="L237:M237"/>
    <mergeCell ref="H237:K237"/>
    <mergeCell ref="H217:K217"/>
    <mergeCell ref="A1:M1"/>
    <mergeCell ref="A2:M2"/>
    <mergeCell ref="B3:L3"/>
    <mergeCell ref="A10:B10"/>
    <mergeCell ref="C10:E10"/>
    <mergeCell ref="F10:I10"/>
    <mergeCell ref="J10:L10"/>
    <mergeCell ref="J11:L11"/>
    <mergeCell ref="A22:B22"/>
    <mergeCell ref="C22:D22"/>
    <mergeCell ref="A24:B24"/>
    <mergeCell ref="C24:D24"/>
    <mergeCell ref="F22:M24"/>
    <mergeCell ref="K59:M59"/>
    <mergeCell ref="A29:M30"/>
    <mergeCell ref="A31:M31"/>
  </mergeCells>
  <hyperlinks>
    <hyperlink ref="E7" r:id="rId1" display="mailto:literature@cviana.ca" xr:uid="{B804D2F3-B46E-4DCB-B2AD-252D665FF03E}"/>
  </hyperlinks>
  <pageMargins left="0.70866141732283472" right="0.70866141732283472" top="0.74803149606299213" bottom="0.74803149606299213" header="0.31496062992125984" footer="0.31496062992125984"/>
  <pageSetup scale="36" fitToHeight="4" orientation="portrait" horizontalDpi="4294967293" verticalDpi="300" r:id="rId2"/>
  <rowBreaks count="3" manualBreakCount="3">
    <brk id="61" max="12" man="1"/>
    <brk id="121" max="12" man="1"/>
    <brk id="1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C900-BEB8-46DD-AAEE-76CA01A391C2}">
  <dimension ref="A2:C7"/>
  <sheetViews>
    <sheetView topLeftCell="A2" workbookViewId="0">
      <selection activeCell="A3" sqref="A3:A6"/>
    </sheetView>
  </sheetViews>
  <sheetFormatPr defaultRowHeight="14.5" x14ac:dyDescent="0.35"/>
  <cols>
    <col min="1" max="1" width="14.453125" bestFit="1" customWidth="1"/>
    <col min="2" max="2" width="14.54296875" bestFit="1" customWidth="1"/>
  </cols>
  <sheetData>
    <row r="2" spans="1:3" ht="18.5" x14ac:dyDescent="0.45">
      <c r="A2" s="1"/>
      <c r="B2" s="1"/>
      <c r="C2" s="1"/>
    </row>
    <row r="3" spans="1:3" ht="18.5" x14ac:dyDescent="0.45">
      <c r="A3" s="1" t="s">
        <v>208</v>
      </c>
      <c r="B3" s="2">
        <v>5138.95</v>
      </c>
      <c r="C3" s="1"/>
    </row>
    <row r="4" spans="1:3" ht="18.5" x14ac:dyDescent="0.45">
      <c r="A4" s="1" t="s">
        <v>209</v>
      </c>
      <c r="B4" s="2">
        <v>74</v>
      </c>
      <c r="C4" s="1"/>
    </row>
    <row r="5" spans="1:3" ht="18.5" x14ac:dyDescent="0.45">
      <c r="A5" s="3" t="s">
        <v>210</v>
      </c>
      <c r="B5" s="4">
        <v>1131.24</v>
      </c>
      <c r="C5" s="1"/>
    </row>
    <row r="6" spans="1:3" ht="18.5" x14ac:dyDescent="0.45">
      <c r="A6" s="1" t="s">
        <v>16</v>
      </c>
      <c r="B6" s="2">
        <f>SUM(B3:B5)</f>
        <v>6344.19</v>
      </c>
      <c r="C6" s="1"/>
    </row>
    <row r="7" spans="1:3" ht="18.5" x14ac:dyDescent="0.45">
      <c r="A7" s="1"/>
      <c r="B7" s="1"/>
      <c r="C7" s="1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AF81-9EBE-4F24-BD56-12AE3AC5EC9D}">
  <dimension ref="A2:B6"/>
  <sheetViews>
    <sheetView workbookViewId="0">
      <selection activeCell="D4" sqref="D4"/>
    </sheetView>
  </sheetViews>
  <sheetFormatPr defaultRowHeight="14.5" x14ac:dyDescent="0.35"/>
  <cols>
    <col min="1" max="1" width="14.453125" bestFit="1" customWidth="1"/>
  </cols>
  <sheetData>
    <row r="2" spans="1:2" ht="26.25" customHeight="1" x14ac:dyDescent="0.35"/>
    <row r="3" spans="1:2" ht="18.5" x14ac:dyDescent="0.45">
      <c r="A3" s="1" t="s">
        <v>208</v>
      </c>
      <c r="B3">
        <v>4284</v>
      </c>
    </row>
    <row r="4" spans="1:2" ht="18.5" x14ac:dyDescent="0.45">
      <c r="A4" s="1" t="s">
        <v>209</v>
      </c>
      <c r="B4">
        <v>0</v>
      </c>
    </row>
    <row r="5" spans="1:2" ht="18.5" x14ac:dyDescent="0.45">
      <c r="A5" s="3" t="s">
        <v>210</v>
      </c>
      <c r="B5">
        <v>857.49</v>
      </c>
    </row>
    <row r="6" spans="1:2" ht="18.5" x14ac:dyDescent="0.45">
      <c r="A6" s="1" t="s">
        <v>16</v>
      </c>
      <c r="B6">
        <f>SUM(B3:B5)</f>
        <v>5141.49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 APRIL 2019</vt:lpstr>
      <vt:lpstr>REPORT DEC AREA</vt:lpstr>
      <vt:lpstr>Report for Jan area</vt:lpstr>
      <vt:lpstr>'ORDER FORM APRIL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Alessandro Iachelli</cp:lastModifiedBy>
  <cp:lastPrinted>2019-04-13T21:19:10Z</cp:lastPrinted>
  <dcterms:created xsi:type="dcterms:W3CDTF">2018-08-18T04:04:35Z</dcterms:created>
  <dcterms:modified xsi:type="dcterms:W3CDTF">2020-09-26T02:53:56Z</dcterms:modified>
</cp:coreProperties>
</file>